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445" tabRatio="701" firstSheet="2" activeTab="5"/>
  </bookViews>
  <sheets>
    <sheet name="Chlapci - kraje" sheetId="1" r:id="rId1"/>
    <sheet name="Chlapci - kraje pořadí" sheetId="2" r:id="rId2"/>
    <sheet name="Dívky - kraje" sheetId="3" r:id="rId3"/>
    <sheet name="Dívky - kraje pořadí" sheetId="4" r:id="rId4"/>
    <sheet name="Chlapci - jednotlivci" sheetId="5" r:id="rId5"/>
    <sheet name="Dívky - jednotlivci" sheetId="6" r:id="rId6"/>
  </sheets>
  <definedNames>
    <definedName name="Plzeňský_kraj" localSheetId="5">#REF!</definedName>
    <definedName name="Plzeňský_kraj" localSheetId="3">#REF!</definedName>
    <definedName name="Plzeňský_kraj">#REF!</definedName>
  </definedNames>
  <calcPr fullCalcOnLoad="1"/>
</workbook>
</file>

<file path=xl/sharedStrings.xml><?xml version="1.0" encoding="utf-8"?>
<sst xmlns="http://schemas.openxmlformats.org/spreadsheetml/2006/main" count="1126" uniqueCount="212">
  <si>
    <t>Květonová Andrea</t>
  </si>
  <si>
    <t>Pardubický kraj</t>
  </si>
  <si>
    <t>Andrlík Milan</t>
  </si>
  <si>
    <t>Hlavní město Praha</t>
  </si>
  <si>
    <t>Bajer Lukáš</t>
  </si>
  <si>
    <t>Zlínský kraj</t>
  </si>
  <si>
    <t>Bega David</t>
  </si>
  <si>
    <t>Královéhradecký kraj</t>
  </si>
  <si>
    <t>Středočeský kraj</t>
  </si>
  <si>
    <t>Cígl Matěj</t>
  </si>
  <si>
    <t>Jihomoravský kraj</t>
  </si>
  <si>
    <t>Duda Michal</t>
  </si>
  <si>
    <t>Fiala Martin</t>
  </si>
  <si>
    <t>Frýdek Jáchym</t>
  </si>
  <si>
    <t>Liberecký kraj</t>
  </si>
  <si>
    <t>Freling Pavel</t>
  </si>
  <si>
    <t>Karlovarský kraj</t>
  </si>
  <si>
    <t>Hambálek Jan</t>
  </si>
  <si>
    <t>Hampel Jiří</t>
  </si>
  <si>
    <t>Hasík Radek</t>
  </si>
  <si>
    <t>Jalůvka Jan</t>
  </si>
  <si>
    <t>Moravskoslezský kraj</t>
  </si>
  <si>
    <t>Sliž Radomír</t>
  </si>
  <si>
    <t>Jan Ondřej</t>
  </si>
  <si>
    <t>Plzeňský kraj</t>
  </si>
  <si>
    <t>Janeczko Ondřej</t>
  </si>
  <si>
    <t>Kalný Ondřej</t>
  </si>
  <si>
    <t>Kavalír David</t>
  </si>
  <si>
    <t>Klement Petr</t>
  </si>
  <si>
    <t>Končítek Jakub</t>
  </si>
  <si>
    <t>Olomoucký kraj</t>
  </si>
  <si>
    <t>Lasák František</t>
  </si>
  <si>
    <t>Mašín Ondřej</t>
  </si>
  <si>
    <t>Moravanský Michal</t>
  </si>
  <si>
    <t>Nývlt Adam</t>
  </si>
  <si>
    <t>Novotný Vojtěch</t>
  </si>
  <si>
    <t>Nutter Peter</t>
  </si>
  <si>
    <t>Ott Šimon</t>
  </si>
  <si>
    <t>Pastor Drahoslav</t>
  </si>
  <si>
    <t>Romanovský Daniel</t>
  </si>
  <si>
    <t>Sajfrt David</t>
  </si>
  <si>
    <t>Sýkora Ondřej</t>
  </si>
  <si>
    <t>Smetana Sebastian</t>
  </si>
  <si>
    <t>Volek David</t>
  </si>
  <si>
    <t>Zemniok Patrik</t>
  </si>
  <si>
    <t>Šácha Vojtěch</t>
  </si>
  <si>
    <t>Šteinc Marek</t>
  </si>
  <si>
    <t>Švehlík Jakub</t>
  </si>
  <si>
    <t>Čapek Tomáš</t>
  </si>
  <si>
    <t>Černý František</t>
  </si>
  <si>
    <t>Ďásek Martin</t>
  </si>
  <si>
    <t>Ackersová Shelley</t>
  </si>
  <si>
    <t>Bábíková Aneta</t>
  </si>
  <si>
    <t>Beňušíková Tereza</t>
  </si>
  <si>
    <t>Blafková Kristýna</t>
  </si>
  <si>
    <t>Jihočeský kraj</t>
  </si>
  <si>
    <t>Boučková Kateřina</t>
  </si>
  <si>
    <t>Brousilová Natálie</t>
  </si>
  <si>
    <t>Budínská Anna</t>
  </si>
  <si>
    <t>Cenková Veronika</t>
  </si>
  <si>
    <t>Chlupáčková Anežka</t>
  </si>
  <si>
    <t>Vysočina</t>
  </si>
  <si>
    <t>Chlupáčková Žofie</t>
  </si>
  <si>
    <t>Dörreová Adéla</t>
  </si>
  <si>
    <t>Drábková Dominika</t>
  </si>
  <si>
    <t>Drábková Andrea</t>
  </si>
  <si>
    <t>Drápalová Veronika</t>
  </si>
  <si>
    <t>Duffková Miroslava</t>
  </si>
  <si>
    <t>Fialová Petra</t>
  </si>
  <si>
    <t>Filipová Simona</t>
  </si>
  <si>
    <t>Fischerová Amálie</t>
  </si>
  <si>
    <t>Friesecká Marie</t>
  </si>
  <si>
    <t>Hamrlová Veronika</t>
  </si>
  <si>
    <t>Hašková Eliška</t>
  </si>
  <si>
    <t>Háková Kateřina</t>
  </si>
  <si>
    <t>Hálková Dana</t>
  </si>
  <si>
    <t>Hofmeisterová Monika</t>
  </si>
  <si>
    <t>Holcová Magdaléna</t>
  </si>
  <si>
    <t>Hrudková Marie</t>
  </si>
  <si>
    <t>Jakšová Michaela</t>
  </si>
  <si>
    <t>Jírová Gabriela</t>
  </si>
  <si>
    <t>Jiroutová Kristýna</t>
  </si>
  <si>
    <t>Jiříková Lucie</t>
  </si>
  <si>
    <t>Kanonová Nadine</t>
  </si>
  <si>
    <t>Kányai Anna-Mária</t>
  </si>
  <si>
    <t>Ústecký kraj</t>
  </si>
  <si>
    <t>Kolářová Markéta</t>
  </si>
  <si>
    <t>Kostelecká Adéla</t>
  </si>
  <si>
    <t>Krejčová Tamara</t>
  </si>
  <si>
    <t>Kršková Aneta</t>
  </si>
  <si>
    <t>Kubínová Lucie</t>
  </si>
  <si>
    <t>Kubiasová Anežka</t>
  </si>
  <si>
    <t>Lapková Tereza</t>
  </si>
  <si>
    <t>Lisá Dominika</t>
  </si>
  <si>
    <t>Majerechová Romana</t>
  </si>
  <si>
    <t>Melenovská Tereza</t>
  </si>
  <si>
    <t>Moudrá Marie</t>
  </si>
  <si>
    <t>Mucková Karolína</t>
  </si>
  <si>
    <t>Nguyen Thi Khank Linh</t>
  </si>
  <si>
    <t>Novotná Eva</t>
  </si>
  <si>
    <t>Ochynská Tereza</t>
  </si>
  <si>
    <t>Pajdáková Natálie</t>
  </si>
  <si>
    <t>Pokorná Karolína</t>
  </si>
  <si>
    <t>Schmidová Dominika</t>
  </si>
  <si>
    <t>Smitková Tereza</t>
  </si>
  <si>
    <t>Stuchlíková Tereza</t>
  </si>
  <si>
    <t>Suchá Jana</t>
  </si>
  <si>
    <t>Vohryzková Laura</t>
  </si>
  <si>
    <t>Vosyková Julie</t>
  </si>
  <si>
    <t>Weisserová Jana</t>
  </si>
  <si>
    <t>Zpěváková Magdalena</t>
  </si>
  <si>
    <t>Štíchová Natálie</t>
  </si>
  <si>
    <t>Šustáková Zuzana</t>
  </si>
  <si>
    <t>Čagánková Leona</t>
  </si>
  <si>
    <t>Přeskok</t>
  </si>
  <si>
    <t>Bradla</t>
  </si>
  <si>
    <t>Domažlice</t>
  </si>
  <si>
    <t>Liberec</t>
  </si>
  <si>
    <t>Planá nad Lužnicí</t>
  </si>
  <si>
    <t>Cheb</t>
  </si>
  <si>
    <t>Písek</t>
  </si>
  <si>
    <t>Hradec Králové</t>
  </si>
  <si>
    <t>Ostrava</t>
  </si>
  <si>
    <t>Jihlava</t>
  </si>
  <si>
    <t>Třebechovice p. O.</t>
  </si>
  <si>
    <t>Pardubice</t>
  </si>
  <si>
    <t>Brno</t>
  </si>
  <si>
    <t>Praha 5</t>
  </si>
  <si>
    <t>Ostrov</t>
  </si>
  <si>
    <t>Hulín</t>
  </si>
  <si>
    <t>Šumperk</t>
  </si>
  <si>
    <t>Pelhřimov</t>
  </si>
  <si>
    <t>Vrchlabí</t>
  </si>
  <si>
    <t>Vysoké Mýto</t>
  </si>
  <si>
    <t>Doksy</t>
  </si>
  <si>
    <t>Jindřichův Hradec</t>
  </si>
  <si>
    <t>Ústí n. L.</t>
  </si>
  <si>
    <t>Zlín</t>
  </si>
  <si>
    <t>Karlovy Vary</t>
  </si>
  <si>
    <t>Kladno</t>
  </si>
  <si>
    <t>Vlčkovice</t>
  </si>
  <si>
    <t>Tábor</t>
  </si>
  <si>
    <t>Přerov</t>
  </si>
  <si>
    <t>Most</t>
  </si>
  <si>
    <t>Praha 3</t>
  </si>
  <si>
    <t>Litvínov</t>
  </si>
  <si>
    <t>Prostějov</t>
  </si>
  <si>
    <t>Praha 9</t>
  </si>
  <si>
    <t>Uherský Ostroh</t>
  </si>
  <si>
    <t>Praha 6</t>
  </si>
  <si>
    <t>Příbram</t>
  </si>
  <si>
    <t>Kraj</t>
  </si>
  <si>
    <t>Město</t>
  </si>
  <si>
    <t>Kladina</t>
  </si>
  <si>
    <t>Prostná</t>
  </si>
  <si>
    <t>Zlínský</t>
  </si>
  <si>
    <t>Police nad Metují</t>
  </si>
  <si>
    <t>Kolín</t>
  </si>
  <si>
    <t>Dobšice</t>
  </si>
  <si>
    <t>Plzeň</t>
  </si>
  <si>
    <t>Třinec</t>
  </si>
  <si>
    <t>Kostelec na Hané</t>
  </si>
  <si>
    <t>Vsetín</t>
  </si>
  <si>
    <t>Česká Lípa</t>
  </si>
  <si>
    <t>Plumlov</t>
  </si>
  <si>
    <t>Bílovice nad Svitavou</t>
  </si>
  <si>
    <t>Praha 2</t>
  </si>
  <si>
    <t>Medlice</t>
  </si>
  <si>
    <t>Harásková Viktorie</t>
  </si>
  <si>
    <t>Kozáková Simona</t>
  </si>
  <si>
    <t>Mičková Eva</t>
  </si>
  <si>
    <t>Pluskalová Veronika</t>
  </si>
  <si>
    <t>Vidmuchová Markéta</t>
  </si>
  <si>
    <t>Kůň</t>
  </si>
  <si>
    <t>Kruhy</t>
  </si>
  <si>
    <t>Hrazda</t>
  </si>
  <si>
    <t>Ročník</t>
  </si>
  <si>
    <t>D</t>
  </si>
  <si>
    <t>E</t>
  </si>
  <si>
    <t>Celkem</t>
  </si>
  <si>
    <t>Olympiáda mládeže</t>
  </si>
  <si>
    <t>Koudelka Lukáš</t>
  </si>
  <si>
    <t>Marcin Šimon</t>
  </si>
  <si>
    <t>Marcin Štěpán</t>
  </si>
  <si>
    <t>Ponížil Daniel</t>
  </si>
  <si>
    <t>Šafran Jindřich</t>
  </si>
  <si>
    <t>Suma</t>
  </si>
  <si>
    <t>Sportovní gymnastika - chlapci - soutěž družstev</t>
  </si>
  <si>
    <t>Růžek Michal</t>
  </si>
  <si>
    <t>Předboř</t>
  </si>
  <si>
    <t>Pořadí</t>
  </si>
  <si>
    <t>Závodník</t>
  </si>
  <si>
    <t>Počet bodů</t>
  </si>
  <si>
    <t>Postup</t>
  </si>
  <si>
    <t>Pořadí jednotlivců dle bodů</t>
  </si>
  <si>
    <t>Pořadí jednotlivců postupujících do finále (2 nejlepší z kraje + 4 nejlepší dle pořadí …. celkem 24)</t>
  </si>
  <si>
    <t>NS</t>
  </si>
  <si>
    <t>Sportovní gymnastika - dívky - soutěž družstev</t>
  </si>
  <si>
    <t>Havelková Kristýna</t>
  </si>
  <si>
    <t>Bartuňková Karolína</t>
  </si>
  <si>
    <t>Pořadí jednotlivců dle počtu bodů</t>
  </si>
  <si>
    <t>Postupující do finále jednotlivců:</t>
  </si>
  <si>
    <t>ročník</t>
  </si>
  <si>
    <t>body</t>
  </si>
  <si>
    <t>Jméno</t>
  </si>
  <si>
    <t>poř.</t>
  </si>
  <si>
    <t>kraj</t>
  </si>
  <si>
    <t>pořadí</t>
  </si>
  <si>
    <t>postup</t>
  </si>
  <si>
    <t>Sportovní gymnastika - chlapci - soutěž jednotlivců</t>
  </si>
  <si>
    <t>Sportovní gymnastika - dívky - soutěž jednotlivců</t>
  </si>
  <si>
    <t>Finále jednotlivců - změna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</si>
</sst>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0" fillId="0" borderId="14" xfId="0" applyNumberForma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4" fontId="20" fillId="0" borderId="0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12" xfId="0" applyFont="1" applyBorder="1" applyAlignment="1">
      <alignment vertical="center" wrapText="1"/>
    </xf>
    <xf numFmtId="0" fontId="0" fillId="0" borderId="20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35" fillId="0" borderId="0" xfId="0" applyFont="1" applyAlignment="1">
      <alignment/>
    </xf>
    <xf numFmtId="14" fontId="20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0" fillId="33" borderId="23" xfId="0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0" fillId="33" borderId="25" xfId="0" applyFont="1" applyFill="1" applyBorder="1" applyAlignment="1">
      <alignment/>
    </xf>
    <xf numFmtId="0" fontId="20" fillId="34" borderId="2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0" fillId="33" borderId="27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28" xfId="0" applyFon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29" xfId="0" applyNumberFormat="1" applyFill="1" applyBorder="1" applyAlignment="1">
      <alignment/>
    </xf>
    <xf numFmtId="0" fontId="0" fillId="0" borderId="0" xfId="0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0" borderId="17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20" fillId="0" borderId="0" xfId="0" applyFont="1" applyAlignment="1">
      <alignment/>
    </xf>
    <xf numFmtId="0" fontId="20" fillId="33" borderId="16" xfId="0" applyFont="1" applyFill="1" applyBorder="1" applyAlignment="1">
      <alignment horizontal="right"/>
    </xf>
    <xf numFmtId="0" fontId="20" fillId="33" borderId="29" xfId="0" applyFont="1" applyFill="1" applyBorder="1" applyAlignment="1">
      <alignment horizontal="right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2" fontId="0" fillId="0" borderId="22" xfId="0" applyNumberForma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0" fillId="33" borderId="0" xfId="0" applyNumberFormat="1" applyFont="1" applyFill="1" applyBorder="1" applyAlignment="1">
      <alignment horizontal="right" vertical="center" wrapText="1"/>
    </xf>
    <xf numFmtId="0" fontId="0" fillId="33" borderId="27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0" fontId="20" fillId="35" borderId="13" xfId="0" applyFont="1" applyFill="1" applyBorder="1" applyAlignment="1">
      <alignment/>
    </xf>
    <xf numFmtId="4" fontId="20" fillId="35" borderId="10" xfId="0" applyNumberFormat="1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2" fontId="20" fillId="35" borderId="10" xfId="0" applyNumberFormat="1" applyFont="1" applyFill="1" applyBorder="1" applyAlignment="1">
      <alignment/>
    </xf>
    <xf numFmtId="0" fontId="20" fillId="35" borderId="17" xfId="0" applyFont="1" applyFill="1" applyBorder="1" applyAlignment="1">
      <alignment vertical="center" wrapText="1"/>
    </xf>
    <xf numFmtId="2" fontId="0" fillId="35" borderId="18" xfId="0" applyNumberFormat="1" applyFill="1" applyBorder="1" applyAlignment="1">
      <alignment/>
    </xf>
    <xf numFmtId="0" fontId="0" fillId="35" borderId="13" xfId="0" applyFill="1" applyBorder="1" applyAlignment="1">
      <alignment/>
    </xf>
    <xf numFmtId="4" fontId="0" fillId="35" borderId="10" xfId="0" applyNumberFormat="1" applyFill="1" applyBorder="1" applyAlignment="1">
      <alignment/>
    </xf>
    <xf numFmtId="0" fontId="35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33" borderId="28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4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20" fillId="10" borderId="17" xfId="0" applyFont="1" applyFill="1" applyBorder="1" applyAlignment="1">
      <alignment vertical="center" wrapText="1"/>
    </xf>
    <xf numFmtId="0" fontId="0" fillId="10" borderId="10" xfId="0" applyFont="1" applyFill="1" applyBorder="1" applyAlignment="1">
      <alignment vertical="center" wrapText="1"/>
    </xf>
    <xf numFmtId="2" fontId="0" fillId="10" borderId="18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0" xfId="0" applyFill="1" applyBorder="1" applyAlignment="1">
      <alignment vertical="center" wrapText="1"/>
    </xf>
    <xf numFmtId="0" fontId="0" fillId="16" borderId="10" xfId="0" applyFill="1" applyBorder="1" applyAlignment="1">
      <alignment/>
    </xf>
    <xf numFmtId="2" fontId="0" fillId="16" borderId="18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13">
      <selection activeCell="D46" sqref="D46"/>
    </sheetView>
  </sheetViews>
  <sheetFormatPr defaultColWidth="9.140625" defaultRowHeight="15"/>
  <cols>
    <col min="1" max="1" width="18.57421875" style="0" bestFit="1" customWidth="1"/>
    <col min="2" max="3" width="19.8515625" style="0" bestFit="1" customWidth="1"/>
    <col min="4" max="4" width="6.57421875" style="0" customWidth="1"/>
    <col min="5" max="6" width="4.57421875" style="0" bestFit="1" customWidth="1"/>
    <col min="7" max="7" width="5.8515625" style="0" bestFit="1" customWidth="1"/>
    <col min="8" max="9" width="4.57421875" style="0" bestFit="1" customWidth="1"/>
    <col min="10" max="10" width="5.8515625" style="0" bestFit="1" customWidth="1"/>
    <col min="11" max="12" width="4.57421875" style="0" bestFit="1" customWidth="1"/>
    <col min="13" max="13" width="5.8515625" style="0" bestFit="1" customWidth="1"/>
    <col min="14" max="15" width="4.57421875" style="0" bestFit="1" customWidth="1"/>
    <col min="16" max="16" width="5.8515625" style="0" bestFit="1" customWidth="1"/>
    <col min="17" max="18" width="4.57421875" style="0" bestFit="1" customWidth="1"/>
    <col min="19" max="19" width="5.8515625" style="0" bestFit="1" customWidth="1"/>
    <col min="20" max="20" width="4.7109375" style="0" customWidth="1"/>
    <col min="21" max="21" width="4.57421875" style="0" customWidth="1"/>
    <col min="22" max="22" width="5.8515625" style="0" bestFit="1" customWidth="1"/>
    <col min="23" max="23" width="7.7109375" style="0" bestFit="1" customWidth="1"/>
    <col min="24" max="24" width="7.140625" style="0" bestFit="1" customWidth="1"/>
  </cols>
  <sheetData>
    <row r="1" spans="1:23" ht="28.5">
      <c r="A1" s="84" t="s">
        <v>180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28.5">
      <c r="A2" s="84" t="s">
        <v>187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5">
      <c r="A3" s="85">
        <v>40717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5" spans="1:24" ht="15">
      <c r="A5" s="42"/>
      <c r="B5" s="42"/>
      <c r="C5" s="42"/>
      <c r="D5" s="42"/>
      <c r="E5" s="86" t="s">
        <v>154</v>
      </c>
      <c r="F5" s="87"/>
      <c r="G5" s="88"/>
      <c r="H5" s="86" t="s">
        <v>173</v>
      </c>
      <c r="I5" s="87"/>
      <c r="J5" s="88"/>
      <c r="K5" s="86" t="s">
        <v>174</v>
      </c>
      <c r="L5" s="87"/>
      <c r="M5" s="88"/>
      <c r="N5" s="86" t="s">
        <v>114</v>
      </c>
      <c r="O5" s="87"/>
      <c r="P5" s="88"/>
      <c r="Q5" s="86" t="s">
        <v>115</v>
      </c>
      <c r="R5" s="87"/>
      <c r="S5" s="88"/>
      <c r="T5" s="86" t="s">
        <v>175</v>
      </c>
      <c r="U5" s="87"/>
      <c r="V5" s="87"/>
      <c r="W5" s="42"/>
      <c r="X5" s="40" t="s">
        <v>193</v>
      </c>
    </row>
    <row r="6" spans="1:24" ht="15">
      <c r="A6" s="43" t="s">
        <v>191</v>
      </c>
      <c r="B6" s="43" t="s">
        <v>151</v>
      </c>
      <c r="C6" s="43" t="s">
        <v>152</v>
      </c>
      <c r="D6" s="43" t="s">
        <v>176</v>
      </c>
      <c r="E6" s="44" t="s">
        <v>177</v>
      </c>
      <c r="F6" s="44" t="s">
        <v>178</v>
      </c>
      <c r="G6" s="44" t="s">
        <v>186</v>
      </c>
      <c r="H6" s="44" t="s">
        <v>177</v>
      </c>
      <c r="I6" s="44" t="s">
        <v>178</v>
      </c>
      <c r="J6" s="44" t="s">
        <v>186</v>
      </c>
      <c r="K6" s="44" t="s">
        <v>177</v>
      </c>
      <c r="L6" s="44" t="s">
        <v>178</v>
      </c>
      <c r="M6" s="44" t="s">
        <v>186</v>
      </c>
      <c r="N6" s="44" t="s">
        <v>177</v>
      </c>
      <c r="O6" s="44" t="s">
        <v>178</v>
      </c>
      <c r="P6" s="44" t="s">
        <v>186</v>
      </c>
      <c r="Q6" s="44" t="s">
        <v>177</v>
      </c>
      <c r="R6" s="44" t="s">
        <v>178</v>
      </c>
      <c r="S6" s="44" t="s">
        <v>186</v>
      </c>
      <c r="T6" s="44" t="s">
        <v>177</v>
      </c>
      <c r="U6" s="44" t="s">
        <v>178</v>
      </c>
      <c r="V6" s="45" t="s">
        <v>186</v>
      </c>
      <c r="W6" s="43" t="s">
        <v>179</v>
      </c>
      <c r="X6" s="19" t="s">
        <v>190</v>
      </c>
    </row>
    <row r="7" spans="1:24" ht="15">
      <c r="A7" s="2" t="s">
        <v>2</v>
      </c>
      <c r="B7" s="2" t="s">
        <v>3</v>
      </c>
      <c r="C7" s="2" t="s">
        <v>127</v>
      </c>
      <c r="D7" s="9">
        <v>1999</v>
      </c>
      <c r="E7" s="10">
        <v>3.4</v>
      </c>
      <c r="F7" s="10">
        <v>7.8</v>
      </c>
      <c r="G7" s="10">
        <f>E7+F7</f>
        <v>11.2</v>
      </c>
      <c r="H7" s="10">
        <v>2.8</v>
      </c>
      <c r="I7" s="10">
        <v>8.5</v>
      </c>
      <c r="J7" s="10">
        <f aca="true" t="shared" si="0" ref="J7:J60">H7+I7</f>
        <v>11.3</v>
      </c>
      <c r="K7" s="10">
        <v>1.9</v>
      </c>
      <c r="L7" s="10">
        <v>8.4</v>
      </c>
      <c r="M7" s="10">
        <f>K7+L7</f>
        <v>10.3</v>
      </c>
      <c r="N7" s="10">
        <v>3.8</v>
      </c>
      <c r="O7" s="10">
        <v>8.5</v>
      </c>
      <c r="P7" s="10">
        <f>N7+O7</f>
        <v>12.3</v>
      </c>
      <c r="Q7" s="10">
        <v>3.2</v>
      </c>
      <c r="R7" s="10">
        <v>8.8</v>
      </c>
      <c r="S7" s="10">
        <f>Q7+R7</f>
        <v>12</v>
      </c>
      <c r="T7" s="10">
        <v>1.7</v>
      </c>
      <c r="U7" s="10">
        <v>8.5</v>
      </c>
      <c r="V7" s="10">
        <f>T7+U7</f>
        <v>10.2</v>
      </c>
      <c r="W7" s="17">
        <f>G7+J7+M7+P7+S7+V7</f>
        <v>67.3</v>
      </c>
      <c r="X7" s="41"/>
    </row>
    <row r="8" spans="1:24" ht="15">
      <c r="A8" s="2" t="s">
        <v>18</v>
      </c>
      <c r="B8" s="2" t="s">
        <v>3</v>
      </c>
      <c r="C8" s="2" t="s">
        <v>144</v>
      </c>
      <c r="D8" s="9">
        <v>1997</v>
      </c>
      <c r="E8" s="10">
        <v>3.3</v>
      </c>
      <c r="F8" s="10">
        <v>7.7</v>
      </c>
      <c r="G8" s="10">
        <f aca="true" t="shared" si="1" ref="G8:G60">E8+F8</f>
        <v>11</v>
      </c>
      <c r="H8" s="10">
        <v>2.3</v>
      </c>
      <c r="I8" s="10">
        <v>8.3</v>
      </c>
      <c r="J8" s="10">
        <f t="shared" si="0"/>
        <v>10.600000000000001</v>
      </c>
      <c r="K8" s="10">
        <v>1.8</v>
      </c>
      <c r="L8" s="10">
        <v>7.5</v>
      </c>
      <c r="M8" s="10">
        <f aca="true" t="shared" si="2" ref="M8:M60">K8+L8</f>
        <v>9.3</v>
      </c>
      <c r="N8" s="10">
        <v>3.4</v>
      </c>
      <c r="O8" s="10">
        <v>8.65</v>
      </c>
      <c r="P8" s="10">
        <f aca="true" t="shared" si="3" ref="P8:P60">N8+O8</f>
        <v>12.05</v>
      </c>
      <c r="Q8" s="10">
        <v>2.8</v>
      </c>
      <c r="R8" s="10">
        <v>8.2</v>
      </c>
      <c r="S8" s="10">
        <f aca="true" t="shared" si="4" ref="S8:S60">Q8+R8</f>
        <v>11</v>
      </c>
      <c r="T8" s="10">
        <v>1.5</v>
      </c>
      <c r="U8" s="10">
        <v>7.5</v>
      </c>
      <c r="V8" s="10">
        <f aca="true" t="shared" si="5" ref="V8:V60">T8+U8</f>
        <v>9</v>
      </c>
      <c r="W8" s="10">
        <f aca="true" t="shared" si="6" ref="W8:W61">G8+J8+M8+P8+S8+V8</f>
        <v>62.95</v>
      </c>
      <c r="X8" s="41"/>
    </row>
    <row r="9" spans="1:24" ht="15">
      <c r="A9" s="2" t="s">
        <v>26</v>
      </c>
      <c r="B9" s="2" t="s">
        <v>3</v>
      </c>
      <c r="C9" s="2" t="s">
        <v>147</v>
      </c>
      <c r="D9" s="9">
        <v>2001</v>
      </c>
      <c r="E9" s="10">
        <v>4.1</v>
      </c>
      <c r="F9" s="10">
        <v>8.2</v>
      </c>
      <c r="G9" s="10">
        <f t="shared" si="1"/>
        <v>12.299999999999999</v>
      </c>
      <c r="H9" s="10">
        <v>1.4</v>
      </c>
      <c r="I9" s="10">
        <v>8.7</v>
      </c>
      <c r="J9" s="10">
        <f t="shared" si="0"/>
        <v>10.1</v>
      </c>
      <c r="K9" s="10">
        <v>1.9</v>
      </c>
      <c r="L9" s="10">
        <v>9.1</v>
      </c>
      <c r="M9" s="10">
        <f t="shared" si="2"/>
        <v>11</v>
      </c>
      <c r="N9" s="10">
        <v>4</v>
      </c>
      <c r="O9" s="10">
        <v>8.65</v>
      </c>
      <c r="P9" s="10">
        <f t="shared" si="3"/>
        <v>12.65</v>
      </c>
      <c r="Q9" s="10">
        <v>3.2</v>
      </c>
      <c r="R9" s="10">
        <v>8.7</v>
      </c>
      <c r="S9" s="10">
        <f t="shared" si="4"/>
        <v>11.899999999999999</v>
      </c>
      <c r="T9" s="10">
        <v>1.5</v>
      </c>
      <c r="U9" s="10">
        <v>8.9</v>
      </c>
      <c r="V9" s="10">
        <f t="shared" si="5"/>
        <v>10.4</v>
      </c>
      <c r="W9" s="10">
        <f t="shared" si="6"/>
        <v>68.35</v>
      </c>
      <c r="X9" s="41"/>
    </row>
    <row r="10" spans="1:24" ht="15">
      <c r="A10" s="2" t="s">
        <v>36</v>
      </c>
      <c r="B10" s="2" t="s">
        <v>3</v>
      </c>
      <c r="C10" s="2" t="s">
        <v>144</v>
      </c>
      <c r="D10" s="9">
        <v>2000</v>
      </c>
      <c r="E10" s="10"/>
      <c r="F10" s="10"/>
      <c r="G10" s="10">
        <f t="shared" si="1"/>
        <v>0</v>
      </c>
      <c r="H10" s="10"/>
      <c r="I10" s="10"/>
      <c r="J10" s="10">
        <f t="shared" si="0"/>
        <v>0</v>
      </c>
      <c r="K10" s="10"/>
      <c r="L10" s="10"/>
      <c r="M10" s="10">
        <f t="shared" si="2"/>
        <v>0</v>
      </c>
      <c r="N10" s="10">
        <v>3</v>
      </c>
      <c r="O10" s="10">
        <v>9.2</v>
      </c>
      <c r="P10" s="10">
        <f t="shared" si="3"/>
        <v>12.2</v>
      </c>
      <c r="Q10" s="10">
        <v>2.8</v>
      </c>
      <c r="R10" s="10">
        <v>8.3</v>
      </c>
      <c r="S10" s="10">
        <f t="shared" si="4"/>
        <v>11.100000000000001</v>
      </c>
      <c r="T10" s="10">
        <v>0.9</v>
      </c>
      <c r="U10" s="10">
        <v>8</v>
      </c>
      <c r="V10" s="10">
        <f t="shared" si="5"/>
        <v>8.9</v>
      </c>
      <c r="W10" s="10">
        <f t="shared" si="6"/>
        <v>32.2</v>
      </c>
      <c r="X10" s="3"/>
    </row>
    <row r="11" spans="1:24" ht="15">
      <c r="A11" s="2" t="s">
        <v>47</v>
      </c>
      <c r="B11" s="2" t="s">
        <v>3</v>
      </c>
      <c r="C11" s="2" t="s">
        <v>166</v>
      </c>
      <c r="D11" s="9">
        <v>1999</v>
      </c>
      <c r="E11" s="10">
        <v>3.2</v>
      </c>
      <c r="F11" s="10">
        <v>8.2</v>
      </c>
      <c r="G11" s="10">
        <f t="shared" si="1"/>
        <v>11.399999999999999</v>
      </c>
      <c r="H11" s="10">
        <v>1.7</v>
      </c>
      <c r="I11" s="10">
        <v>7.1</v>
      </c>
      <c r="J11" s="10">
        <f t="shared" si="0"/>
        <v>8.799999999999999</v>
      </c>
      <c r="K11" s="10">
        <v>2.1</v>
      </c>
      <c r="L11" s="10">
        <v>8.4</v>
      </c>
      <c r="M11" s="10">
        <f t="shared" si="2"/>
        <v>10.5</v>
      </c>
      <c r="N11" s="10"/>
      <c r="O11" s="10"/>
      <c r="P11" s="10">
        <f t="shared" si="3"/>
        <v>0</v>
      </c>
      <c r="Q11" s="10"/>
      <c r="R11" s="10"/>
      <c r="S11" s="10">
        <f t="shared" si="4"/>
        <v>0</v>
      </c>
      <c r="T11" s="10"/>
      <c r="U11" s="10"/>
      <c r="V11" s="10">
        <f t="shared" si="5"/>
        <v>0</v>
      </c>
      <c r="W11" s="10">
        <f t="shared" si="6"/>
        <v>30.699999999999996</v>
      </c>
      <c r="X11" s="3"/>
    </row>
    <row r="12" spans="1:24" ht="15">
      <c r="A12" s="13"/>
      <c r="B12" s="13" t="s">
        <v>3</v>
      </c>
      <c r="C12" s="13"/>
      <c r="D12" s="14"/>
      <c r="E12" s="15"/>
      <c r="F12" s="15"/>
      <c r="G12" s="15">
        <f>IF(SUM(G7:G11)&gt;0,LARGE(G7:G11,1)+LARGE(G7:G11,2)+LARGE(G7:G11,3))</f>
        <v>34.89999999999999</v>
      </c>
      <c r="H12" s="15"/>
      <c r="I12" s="15"/>
      <c r="J12" s="15">
        <f>IF(SUM(J7:J11)&gt;0,LARGE(J7:J11,1)+LARGE(J7:J11,2)+LARGE(J7:J11,3))</f>
        <v>32</v>
      </c>
      <c r="K12" s="15"/>
      <c r="L12" s="15"/>
      <c r="M12" s="15">
        <f>IF(SUM(M7:M11)&gt;0,LARGE(M7:M11,1)+LARGE(M7:M11,2)+LARGE(M7:M11,3))</f>
        <v>31.8</v>
      </c>
      <c r="N12" s="15"/>
      <c r="O12" s="15"/>
      <c r="P12" s="15">
        <f>IF(SUM(P7:P11)&gt;0,LARGE(P7:P11,1)+LARGE(P7:P11,2)+LARGE(P7:P11,3))</f>
        <v>37.150000000000006</v>
      </c>
      <c r="Q12" s="15"/>
      <c r="R12" s="15"/>
      <c r="S12" s="15">
        <f>IF(SUM(S7:S11)&gt;0,LARGE(S7:S11,1)+LARGE(S7:S11,2)+LARGE(S7:S11,3))</f>
        <v>35</v>
      </c>
      <c r="T12" s="15"/>
      <c r="U12" s="15"/>
      <c r="V12" s="15">
        <f>IF(SUM(V7:V11)&gt;0,LARGE(V7:V11,1)+LARGE(V7:V11,2)+LARGE(V7:V11,3))</f>
        <v>29.6</v>
      </c>
      <c r="W12" s="15">
        <f t="shared" si="6"/>
        <v>200.45</v>
      </c>
      <c r="X12" s="16">
        <v>3</v>
      </c>
    </row>
    <row r="13" spans="1:24" ht="15">
      <c r="A13" s="2" t="s">
        <v>6</v>
      </c>
      <c r="B13" s="2" t="s">
        <v>7</v>
      </c>
      <c r="C13" s="2" t="s">
        <v>156</v>
      </c>
      <c r="D13" s="9">
        <v>2000</v>
      </c>
      <c r="E13" s="10">
        <v>3</v>
      </c>
      <c r="F13" s="10">
        <v>7.8</v>
      </c>
      <c r="G13" s="10">
        <f t="shared" si="1"/>
        <v>10.8</v>
      </c>
      <c r="H13" s="10">
        <v>0.6</v>
      </c>
      <c r="I13" s="10">
        <v>6.8</v>
      </c>
      <c r="J13" s="10">
        <f t="shared" si="0"/>
        <v>7.3999999999999995</v>
      </c>
      <c r="K13" s="10">
        <v>1.7</v>
      </c>
      <c r="L13" s="10">
        <v>8.5</v>
      </c>
      <c r="M13" s="10">
        <f t="shared" si="2"/>
        <v>10.2</v>
      </c>
      <c r="N13" s="10">
        <v>3</v>
      </c>
      <c r="O13" s="10">
        <v>9.05</v>
      </c>
      <c r="P13" s="10">
        <f t="shared" si="3"/>
        <v>12.05</v>
      </c>
      <c r="Q13" s="10">
        <v>2.7</v>
      </c>
      <c r="R13" s="10">
        <v>9.5</v>
      </c>
      <c r="S13" s="10">
        <f t="shared" si="4"/>
        <v>12.2</v>
      </c>
      <c r="T13" s="10">
        <v>0.9</v>
      </c>
      <c r="U13" s="10">
        <v>7.4</v>
      </c>
      <c r="V13" s="10">
        <f t="shared" si="5"/>
        <v>8.3</v>
      </c>
      <c r="W13" s="10">
        <f t="shared" si="6"/>
        <v>60.95</v>
      </c>
      <c r="X13" s="41"/>
    </row>
    <row r="14" spans="1:24" ht="15">
      <c r="A14" s="2" t="s">
        <v>29</v>
      </c>
      <c r="B14" s="2" t="s">
        <v>7</v>
      </c>
      <c r="C14" s="2" t="s">
        <v>132</v>
      </c>
      <c r="D14" s="9">
        <v>1997</v>
      </c>
      <c r="E14" s="10">
        <v>2.7</v>
      </c>
      <c r="F14" s="10">
        <v>8</v>
      </c>
      <c r="G14" s="10">
        <f t="shared" si="1"/>
        <v>10.7</v>
      </c>
      <c r="H14" s="10">
        <v>0.6</v>
      </c>
      <c r="I14" s="10">
        <v>5</v>
      </c>
      <c r="J14" s="10">
        <f t="shared" si="0"/>
        <v>5.6</v>
      </c>
      <c r="K14" s="10">
        <v>1.6</v>
      </c>
      <c r="L14" s="10">
        <v>7.1</v>
      </c>
      <c r="M14" s="10">
        <f t="shared" si="2"/>
        <v>8.7</v>
      </c>
      <c r="N14" s="10">
        <v>3</v>
      </c>
      <c r="O14" s="10">
        <v>8.8</v>
      </c>
      <c r="P14" s="10">
        <f t="shared" si="3"/>
        <v>11.8</v>
      </c>
      <c r="Q14" s="10">
        <v>1.2</v>
      </c>
      <c r="R14" s="10">
        <v>5.1</v>
      </c>
      <c r="S14" s="10">
        <f t="shared" si="4"/>
        <v>6.3</v>
      </c>
      <c r="T14" s="10">
        <v>0.6</v>
      </c>
      <c r="U14" s="10">
        <v>5.4</v>
      </c>
      <c r="V14" s="10">
        <f t="shared" si="5"/>
        <v>6</v>
      </c>
      <c r="W14" s="10">
        <f t="shared" si="6"/>
        <v>49.099999999999994</v>
      </c>
      <c r="X14" s="3"/>
    </row>
    <row r="15" spans="1:24" ht="15">
      <c r="A15" s="2" t="s">
        <v>34</v>
      </c>
      <c r="B15" s="2" t="s">
        <v>7</v>
      </c>
      <c r="C15" s="2" t="s">
        <v>132</v>
      </c>
      <c r="D15" s="9">
        <v>1996</v>
      </c>
      <c r="E15" s="10"/>
      <c r="F15" s="10"/>
      <c r="G15" s="10">
        <f t="shared" si="1"/>
        <v>0</v>
      </c>
      <c r="H15" s="10">
        <v>0.9</v>
      </c>
      <c r="I15" s="10">
        <v>5.6</v>
      </c>
      <c r="J15" s="10">
        <f t="shared" si="0"/>
        <v>6.5</v>
      </c>
      <c r="K15" s="10"/>
      <c r="L15" s="10"/>
      <c r="M15" s="10">
        <f t="shared" si="2"/>
        <v>0</v>
      </c>
      <c r="N15" s="10"/>
      <c r="O15" s="10"/>
      <c r="P15" s="10">
        <f t="shared" si="3"/>
        <v>0</v>
      </c>
      <c r="Q15" s="10"/>
      <c r="R15" s="10"/>
      <c r="S15" s="10">
        <f t="shared" si="4"/>
        <v>0</v>
      </c>
      <c r="T15" s="10"/>
      <c r="U15" s="10"/>
      <c r="V15" s="10">
        <f t="shared" si="5"/>
        <v>0</v>
      </c>
      <c r="W15" s="10">
        <f t="shared" si="6"/>
        <v>6.5</v>
      </c>
      <c r="X15" s="3"/>
    </row>
    <row r="16" spans="1:24" ht="15">
      <c r="A16" s="2" t="s">
        <v>35</v>
      </c>
      <c r="B16" s="2" t="s">
        <v>7</v>
      </c>
      <c r="C16" s="2" t="s">
        <v>132</v>
      </c>
      <c r="D16" s="9">
        <v>2001</v>
      </c>
      <c r="E16" s="10">
        <v>2.8</v>
      </c>
      <c r="F16" s="10">
        <v>8.1</v>
      </c>
      <c r="G16" s="10">
        <f t="shared" si="1"/>
        <v>10.899999999999999</v>
      </c>
      <c r="H16" s="10">
        <v>0.6</v>
      </c>
      <c r="I16" s="10">
        <v>5.5</v>
      </c>
      <c r="J16" s="10">
        <f t="shared" si="0"/>
        <v>6.1</v>
      </c>
      <c r="K16" s="10">
        <v>1.5</v>
      </c>
      <c r="L16" s="10">
        <v>8.1</v>
      </c>
      <c r="M16" s="10">
        <f t="shared" si="2"/>
        <v>9.6</v>
      </c>
      <c r="N16" s="10">
        <v>3</v>
      </c>
      <c r="O16" s="10">
        <v>8.6</v>
      </c>
      <c r="P16" s="10">
        <f t="shared" si="3"/>
        <v>11.6</v>
      </c>
      <c r="Q16" s="10">
        <v>1.9</v>
      </c>
      <c r="R16" s="10">
        <v>6.3</v>
      </c>
      <c r="S16" s="10">
        <f t="shared" si="4"/>
        <v>8.2</v>
      </c>
      <c r="T16" s="10">
        <v>0.7</v>
      </c>
      <c r="U16" s="10">
        <v>6.5</v>
      </c>
      <c r="V16" s="10">
        <f t="shared" si="5"/>
        <v>7.2</v>
      </c>
      <c r="W16" s="10">
        <f t="shared" si="6"/>
        <v>53.60000000000001</v>
      </c>
      <c r="X16" s="41"/>
    </row>
    <row r="17" spans="1:24" ht="15">
      <c r="A17" s="2" t="s">
        <v>46</v>
      </c>
      <c r="B17" s="2" t="s">
        <v>7</v>
      </c>
      <c r="C17" s="2" t="s">
        <v>132</v>
      </c>
      <c r="D17" s="9">
        <v>2001</v>
      </c>
      <c r="E17" s="10">
        <v>2.7</v>
      </c>
      <c r="F17" s="10">
        <v>7.5</v>
      </c>
      <c r="G17" s="10">
        <f t="shared" si="1"/>
        <v>10.2</v>
      </c>
      <c r="H17" s="10"/>
      <c r="I17" s="10"/>
      <c r="J17" s="10">
        <f t="shared" si="0"/>
        <v>0</v>
      </c>
      <c r="K17" s="10">
        <v>1.5</v>
      </c>
      <c r="L17" s="10">
        <v>7.8</v>
      </c>
      <c r="M17" s="10">
        <f t="shared" si="2"/>
        <v>9.3</v>
      </c>
      <c r="N17" s="10">
        <v>3</v>
      </c>
      <c r="O17" s="10">
        <v>8.6</v>
      </c>
      <c r="P17" s="10">
        <f t="shared" si="3"/>
        <v>11.6</v>
      </c>
      <c r="Q17" s="10">
        <v>2.5</v>
      </c>
      <c r="R17" s="10">
        <v>7.1</v>
      </c>
      <c r="S17" s="10">
        <f t="shared" si="4"/>
        <v>9.6</v>
      </c>
      <c r="T17" s="10">
        <v>0.7</v>
      </c>
      <c r="U17" s="10">
        <v>6.7</v>
      </c>
      <c r="V17" s="10">
        <f t="shared" si="5"/>
        <v>7.4</v>
      </c>
      <c r="W17" s="10">
        <f t="shared" si="6"/>
        <v>48.1</v>
      </c>
      <c r="X17" s="3"/>
    </row>
    <row r="18" spans="1:24" ht="15">
      <c r="A18" s="13"/>
      <c r="B18" s="13" t="s">
        <v>7</v>
      </c>
      <c r="C18" s="13"/>
      <c r="D18" s="14"/>
      <c r="E18" s="15"/>
      <c r="F18" s="15"/>
      <c r="G18" s="15">
        <f>IF(SUM(G13:G17)&gt;0,LARGE(G13:G17,1)+LARGE(G13:G17,2)+LARGE(G13:G17,3))</f>
        <v>32.4</v>
      </c>
      <c r="H18" s="15"/>
      <c r="I18" s="15"/>
      <c r="J18" s="15">
        <f>IF(SUM(J13:J17)&gt;0,LARGE(J13:J17,1)+LARGE(J13:J17,2)+LARGE(J13:J17,3))</f>
        <v>20</v>
      </c>
      <c r="K18" s="15"/>
      <c r="L18" s="15"/>
      <c r="M18" s="15">
        <f>IF(SUM(M13:M17)&gt;0,LARGE(M13:M17,1)+LARGE(M13:M17,2)+LARGE(M13:M17,3))</f>
        <v>29.099999999999998</v>
      </c>
      <c r="N18" s="15"/>
      <c r="O18" s="15"/>
      <c r="P18" s="15">
        <f>IF(SUM(P13:P17)&gt;0,LARGE(P13:P17,1)+LARGE(P13:P17,2)+LARGE(P13:P17,3))</f>
        <v>35.45</v>
      </c>
      <c r="Q18" s="15"/>
      <c r="R18" s="15"/>
      <c r="S18" s="15">
        <f>IF(SUM(S13:S17)&gt;0,LARGE(S13:S17,1)+LARGE(S13:S17,2)+LARGE(S13:S17,3))</f>
        <v>29.999999999999996</v>
      </c>
      <c r="T18" s="15"/>
      <c r="U18" s="15"/>
      <c r="V18" s="15">
        <f>IF(SUM(V13:V17)&gt;0,LARGE(V13:V17,1)+LARGE(V13:V17,2)+LARGE(V13:V17,3))</f>
        <v>22.900000000000002</v>
      </c>
      <c r="W18" s="15">
        <f t="shared" si="6"/>
        <v>169.85</v>
      </c>
      <c r="X18" s="16">
        <v>7</v>
      </c>
    </row>
    <row r="19" spans="1:24" ht="15">
      <c r="A19" s="2" t="s">
        <v>13</v>
      </c>
      <c r="B19" s="2" t="s">
        <v>14</v>
      </c>
      <c r="C19" s="2" t="s">
        <v>134</v>
      </c>
      <c r="D19" s="9">
        <v>1996</v>
      </c>
      <c r="E19" s="10">
        <v>2.9</v>
      </c>
      <c r="F19" s="10">
        <v>7.4</v>
      </c>
      <c r="G19" s="10">
        <f t="shared" si="1"/>
        <v>10.3</v>
      </c>
      <c r="H19" s="10">
        <v>0.8</v>
      </c>
      <c r="I19" s="10">
        <v>6.9</v>
      </c>
      <c r="J19" s="10">
        <f t="shared" si="0"/>
        <v>7.7</v>
      </c>
      <c r="K19" s="10">
        <v>1.6</v>
      </c>
      <c r="L19" s="10">
        <v>7</v>
      </c>
      <c r="M19" s="10">
        <f t="shared" si="2"/>
        <v>8.6</v>
      </c>
      <c r="N19" s="10">
        <v>3</v>
      </c>
      <c r="O19" s="10">
        <v>9.15</v>
      </c>
      <c r="P19" s="10">
        <f t="shared" si="3"/>
        <v>12.15</v>
      </c>
      <c r="Q19" s="10">
        <v>2.5</v>
      </c>
      <c r="R19" s="10">
        <v>7.1</v>
      </c>
      <c r="S19" s="10">
        <f t="shared" si="4"/>
        <v>9.6</v>
      </c>
      <c r="T19" s="10">
        <v>0.7</v>
      </c>
      <c r="U19" s="10">
        <v>7.5</v>
      </c>
      <c r="V19" s="10">
        <f t="shared" si="5"/>
        <v>8.2</v>
      </c>
      <c r="W19" s="10">
        <f t="shared" si="6"/>
        <v>56.55</v>
      </c>
      <c r="X19" s="41"/>
    </row>
    <row r="20" spans="1:24" ht="15">
      <c r="A20" s="2" t="s">
        <v>27</v>
      </c>
      <c r="B20" s="2" t="s">
        <v>14</v>
      </c>
      <c r="C20" s="2" t="s">
        <v>134</v>
      </c>
      <c r="D20" s="9">
        <v>2000</v>
      </c>
      <c r="E20" s="10">
        <v>3.2</v>
      </c>
      <c r="F20" s="10">
        <v>8.6</v>
      </c>
      <c r="G20" s="10">
        <f t="shared" si="1"/>
        <v>11.8</v>
      </c>
      <c r="H20" s="10">
        <v>0.6</v>
      </c>
      <c r="I20" s="10">
        <v>5.5</v>
      </c>
      <c r="J20" s="10">
        <f t="shared" si="0"/>
        <v>6.1</v>
      </c>
      <c r="K20" s="10">
        <v>0.9</v>
      </c>
      <c r="L20" s="10">
        <v>6.6</v>
      </c>
      <c r="M20" s="10">
        <f t="shared" si="2"/>
        <v>7.5</v>
      </c>
      <c r="N20" s="10">
        <v>3</v>
      </c>
      <c r="O20" s="10">
        <v>9</v>
      </c>
      <c r="P20" s="10">
        <f t="shared" si="3"/>
        <v>12</v>
      </c>
      <c r="Q20" s="10">
        <v>1.2</v>
      </c>
      <c r="R20" s="10">
        <v>4.5</v>
      </c>
      <c r="S20" s="10">
        <f t="shared" si="4"/>
        <v>5.7</v>
      </c>
      <c r="T20" s="10">
        <v>0</v>
      </c>
      <c r="U20" s="10">
        <v>5</v>
      </c>
      <c r="V20" s="10">
        <f t="shared" si="5"/>
        <v>5</v>
      </c>
      <c r="W20" s="10">
        <f t="shared" si="6"/>
        <v>48.1</v>
      </c>
      <c r="X20" s="3"/>
    </row>
    <row r="21" spans="1:24" ht="15">
      <c r="A21" s="2" t="s">
        <v>38</v>
      </c>
      <c r="B21" s="2" t="s">
        <v>14</v>
      </c>
      <c r="C21" s="2" t="s">
        <v>163</v>
      </c>
      <c r="D21" s="9">
        <v>1996</v>
      </c>
      <c r="E21" s="10">
        <v>3</v>
      </c>
      <c r="F21" s="10">
        <v>8.3</v>
      </c>
      <c r="G21" s="10">
        <f t="shared" si="1"/>
        <v>11.3</v>
      </c>
      <c r="H21" s="10">
        <v>0.8</v>
      </c>
      <c r="I21" s="10">
        <v>7.2</v>
      </c>
      <c r="J21" s="10">
        <f t="shared" si="0"/>
        <v>8</v>
      </c>
      <c r="K21" s="10">
        <v>1.4</v>
      </c>
      <c r="L21" s="10">
        <v>6.7</v>
      </c>
      <c r="M21" s="10">
        <f t="shared" si="2"/>
        <v>8.1</v>
      </c>
      <c r="N21" s="10">
        <v>3</v>
      </c>
      <c r="O21" s="10">
        <v>9</v>
      </c>
      <c r="P21" s="10">
        <f t="shared" si="3"/>
        <v>12</v>
      </c>
      <c r="Q21" s="10">
        <v>1.8</v>
      </c>
      <c r="R21" s="10">
        <v>5.3</v>
      </c>
      <c r="S21" s="10">
        <f t="shared" si="4"/>
        <v>7.1</v>
      </c>
      <c r="T21" s="10">
        <v>0.9</v>
      </c>
      <c r="U21" s="10">
        <v>7</v>
      </c>
      <c r="V21" s="10">
        <f t="shared" si="5"/>
        <v>7.9</v>
      </c>
      <c r="W21" s="10">
        <f t="shared" si="6"/>
        <v>54.4</v>
      </c>
      <c r="X21" s="41"/>
    </row>
    <row r="22" spans="1:24" ht="15">
      <c r="A22" s="2" t="s">
        <v>40</v>
      </c>
      <c r="B22" s="2" t="s">
        <v>14</v>
      </c>
      <c r="C22" s="2" t="s">
        <v>134</v>
      </c>
      <c r="D22" s="9">
        <v>1999</v>
      </c>
      <c r="E22" s="10">
        <v>2.8</v>
      </c>
      <c r="F22" s="10">
        <v>7.1</v>
      </c>
      <c r="G22" s="10">
        <f t="shared" si="1"/>
        <v>9.899999999999999</v>
      </c>
      <c r="H22" s="10">
        <v>0.7</v>
      </c>
      <c r="I22" s="10">
        <v>6.4</v>
      </c>
      <c r="J22" s="10">
        <f t="shared" si="0"/>
        <v>7.1000000000000005</v>
      </c>
      <c r="K22" s="10">
        <v>1.5</v>
      </c>
      <c r="L22" s="10">
        <v>6.6</v>
      </c>
      <c r="M22" s="10">
        <f t="shared" si="2"/>
        <v>8.1</v>
      </c>
      <c r="N22" s="10">
        <v>3</v>
      </c>
      <c r="O22" s="10">
        <v>8.3</v>
      </c>
      <c r="P22" s="10">
        <f t="shared" si="3"/>
        <v>11.3</v>
      </c>
      <c r="Q22" s="10">
        <v>1.9</v>
      </c>
      <c r="R22" s="10">
        <v>5.5</v>
      </c>
      <c r="S22" s="10">
        <f t="shared" si="4"/>
        <v>7.4</v>
      </c>
      <c r="T22" s="10">
        <v>0.9</v>
      </c>
      <c r="U22" s="10">
        <v>6.6</v>
      </c>
      <c r="V22" s="10">
        <f t="shared" si="5"/>
        <v>7.5</v>
      </c>
      <c r="W22" s="10">
        <f t="shared" si="6"/>
        <v>51.300000000000004</v>
      </c>
      <c r="X22" s="3"/>
    </row>
    <row r="23" spans="1:24" ht="15">
      <c r="A23" s="13"/>
      <c r="B23" s="13" t="s">
        <v>14</v>
      </c>
      <c r="C23" s="13"/>
      <c r="D23" s="14"/>
      <c r="E23" s="15"/>
      <c r="F23" s="15"/>
      <c r="G23" s="15">
        <f>IF(SUM(G19:G22)&gt;0,LARGE(G19:G22,1)+LARGE(G19:G22,2)+LARGE(G19:G22,3))</f>
        <v>33.400000000000006</v>
      </c>
      <c r="H23" s="15"/>
      <c r="I23" s="15"/>
      <c r="J23" s="15">
        <f>IF(SUM(J19:J22)&gt;0,LARGE(J19:J22,1)+LARGE(J19:J22,2)+LARGE(J19:J22,3))</f>
        <v>22.8</v>
      </c>
      <c r="K23" s="15"/>
      <c r="L23" s="15"/>
      <c r="M23" s="15">
        <f>IF(SUM(M19:M22)&gt;0,LARGE(M19:M22,1)+LARGE(M19:M22,2)+LARGE(M19:M22,3))</f>
        <v>24.799999999999997</v>
      </c>
      <c r="N23" s="15"/>
      <c r="O23" s="15"/>
      <c r="P23" s="15">
        <f>IF(SUM(P19:P22)&gt;0,LARGE(P19:P22,1)+LARGE(P19:P22,2)+LARGE(P19:P22,3))</f>
        <v>36.15</v>
      </c>
      <c r="Q23" s="15"/>
      <c r="R23" s="15"/>
      <c r="S23" s="15">
        <f>IF(SUM(S19:S22)&gt;0,LARGE(S19:S22,1)+LARGE(S19:S22,2)+LARGE(S19:S22,3))</f>
        <v>24.1</v>
      </c>
      <c r="T23" s="15"/>
      <c r="U23" s="15"/>
      <c r="V23" s="15">
        <f>IF(SUM(V19:V22)&gt;0,LARGE(V19:V22,1)+LARGE(V19:V22,2)+LARGE(V19:V22,3))</f>
        <v>23.6</v>
      </c>
      <c r="W23" s="15">
        <f t="shared" si="6"/>
        <v>164.85</v>
      </c>
      <c r="X23" s="16">
        <v>9</v>
      </c>
    </row>
    <row r="24" spans="1:24" ht="15">
      <c r="A24" s="70" t="s">
        <v>181</v>
      </c>
      <c r="B24" s="2" t="s">
        <v>30</v>
      </c>
      <c r="C24" s="2" t="s">
        <v>146</v>
      </c>
      <c r="D24" s="9">
        <v>1997</v>
      </c>
      <c r="E24" s="10"/>
      <c r="F24" s="10"/>
      <c r="G24" s="10">
        <f t="shared" si="1"/>
        <v>0</v>
      </c>
      <c r="H24" s="10">
        <v>1.5</v>
      </c>
      <c r="I24" s="10">
        <v>8.5</v>
      </c>
      <c r="J24" s="10">
        <f t="shared" si="0"/>
        <v>10</v>
      </c>
      <c r="K24" s="10">
        <v>2</v>
      </c>
      <c r="L24" s="10">
        <v>7.8</v>
      </c>
      <c r="M24" s="10">
        <f t="shared" si="2"/>
        <v>9.8</v>
      </c>
      <c r="N24" s="10">
        <v>3.4</v>
      </c>
      <c r="O24" s="10">
        <v>9.1</v>
      </c>
      <c r="P24" s="10">
        <f t="shared" si="3"/>
        <v>12.5</v>
      </c>
      <c r="Q24" s="10">
        <v>2.8</v>
      </c>
      <c r="R24" s="10">
        <v>8</v>
      </c>
      <c r="S24" s="10">
        <f t="shared" si="4"/>
        <v>10.8</v>
      </c>
      <c r="T24" s="10">
        <v>1.6</v>
      </c>
      <c r="U24" s="10">
        <v>7.9</v>
      </c>
      <c r="V24" s="10">
        <f>T24+U24</f>
        <v>9.5</v>
      </c>
      <c r="W24" s="10">
        <f>G24+J24+M24+P24+S24+V24</f>
        <v>52.599999999999994</v>
      </c>
      <c r="X24" s="3"/>
    </row>
    <row r="25" spans="1:24" ht="15">
      <c r="A25" s="70" t="s">
        <v>182</v>
      </c>
      <c r="B25" s="2" t="s">
        <v>30</v>
      </c>
      <c r="C25" s="2" t="s">
        <v>161</v>
      </c>
      <c r="D25" s="9">
        <v>1999</v>
      </c>
      <c r="E25" s="10">
        <v>3.3</v>
      </c>
      <c r="F25" s="10">
        <v>7.5</v>
      </c>
      <c r="G25" s="10">
        <f t="shared" si="1"/>
        <v>10.8</v>
      </c>
      <c r="H25" s="10"/>
      <c r="I25" s="10"/>
      <c r="J25" s="10">
        <f t="shared" si="0"/>
        <v>0</v>
      </c>
      <c r="K25" s="10"/>
      <c r="L25" s="10"/>
      <c r="M25" s="10">
        <f t="shared" si="2"/>
        <v>0</v>
      </c>
      <c r="N25" s="10">
        <v>3</v>
      </c>
      <c r="O25" s="10">
        <v>9</v>
      </c>
      <c r="P25" s="10">
        <f t="shared" si="3"/>
        <v>12</v>
      </c>
      <c r="Q25" s="10"/>
      <c r="R25" s="10"/>
      <c r="S25" s="10">
        <f t="shared" si="4"/>
        <v>0</v>
      </c>
      <c r="T25" s="10">
        <v>1.4</v>
      </c>
      <c r="U25" s="10">
        <v>7.6</v>
      </c>
      <c r="V25" s="10">
        <f>T25+U25</f>
        <v>9</v>
      </c>
      <c r="W25" s="10">
        <f>G25+J25+M25+P25+S25+V25</f>
        <v>31.8</v>
      </c>
      <c r="X25" s="3"/>
    </row>
    <row r="26" spans="1:24" ht="15">
      <c r="A26" s="70" t="s">
        <v>183</v>
      </c>
      <c r="B26" s="2" t="s">
        <v>30</v>
      </c>
      <c r="C26" s="2" t="s">
        <v>161</v>
      </c>
      <c r="D26" s="9">
        <v>2000</v>
      </c>
      <c r="E26" s="10">
        <v>3.3</v>
      </c>
      <c r="F26" s="10">
        <v>8.7</v>
      </c>
      <c r="G26" s="10">
        <f t="shared" si="1"/>
        <v>12</v>
      </c>
      <c r="H26" s="10">
        <v>1.4</v>
      </c>
      <c r="I26" s="10">
        <v>7.8</v>
      </c>
      <c r="J26" s="10">
        <f t="shared" si="0"/>
        <v>9.2</v>
      </c>
      <c r="K26" s="10">
        <v>1.7</v>
      </c>
      <c r="L26" s="10">
        <v>9</v>
      </c>
      <c r="M26" s="10">
        <f t="shared" si="2"/>
        <v>10.7</v>
      </c>
      <c r="N26" s="10"/>
      <c r="O26" s="10"/>
      <c r="P26" s="10">
        <f t="shared" si="3"/>
        <v>0</v>
      </c>
      <c r="Q26" s="10">
        <v>2.8</v>
      </c>
      <c r="R26" s="10">
        <v>8.9</v>
      </c>
      <c r="S26" s="10">
        <f t="shared" si="4"/>
        <v>11.7</v>
      </c>
      <c r="V26" s="10">
        <f>T26+U26</f>
        <v>0</v>
      </c>
      <c r="W26" s="10">
        <f>G26+J26+M26+P26+S26+V26</f>
        <v>43.599999999999994</v>
      </c>
      <c r="X26" s="3"/>
    </row>
    <row r="27" spans="1:24" ht="15">
      <c r="A27" s="70" t="s">
        <v>184</v>
      </c>
      <c r="B27" s="2" t="s">
        <v>30</v>
      </c>
      <c r="C27" s="2" t="s">
        <v>146</v>
      </c>
      <c r="D27" s="9">
        <v>2000</v>
      </c>
      <c r="E27" s="10">
        <v>3.7</v>
      </c>
      <c r="F27" s="10">
        <v>9.4</v>
      </c>
      <c r="G27" s="10">
        <f t="shared" si="1"/>
        <v>13.100000000000001</v>
      </c>
      <c r="H27" s="10">
        <v>1.5</v>
      </c>
      <c r="I27" s="10">
        <v>8.9</v>
      </c>
      <c r="J27" s="10">
        <f t="shared" si="0"/>
        <v>10.4</v>
      </c>
      <c r="K27" s="10">
        <v>1.8</v>
      </c>
      <c r="L27" s="10">
        <v>8.9</v>
      </c>
      <c r="M27" s="10">
        <f t="shared" si="2"/>
        <v>10.700000000000001</v>
      </c>
      <c r="N27" s="10">
        <v>3.8</v>
      </c>
      <c r="O27" s="10">
        <v>9</v>
      </c>
      <c r="P27" s="10">
        <f t="shared" si="3"/>
        <v>12.8</v>
      </c>
      <c r="Q27" s="10">
        <v>2.8</v>
      </c>
      <c r="R27" s="10">
        <v>9.5</v>
      </c>
      <c r="S27" s="10">
        <f t="shared" si="4"/>
        <v>12.3</v>
      </c>
      <c r="T27" s="10">
        <v>1.8</v>
      </c>
      <c r="U27" s="10">
        <v>9.3</v>
      </c>
      <c r="V27" s="10">
        <f t="shared" si="5"/>
        <v>11.100000000000001</v>
      </c>
      <c r="W27" s="10">
        <f t="shared" si="6"/>
        <v>70.4</v>
      </c>
      <c r="X27" s="41"/>
    </row>
    <row r="28" spans="1:24" ht="15">
      <c r="A28" s="70" t="s">
        <v>185</v>
      </c>
      <c r="B28" s="2" t="s">
        <v>30</v>
      </c>
      <c r="C28" s="2" t="s">
        <v>164</v>
      </c>
      <c r="D28" s="9">
        <v>2000</v>
      </c>
      <c r="E28" s="10">
        <v>3.3</v>
      </c>
      <c r="F28" s="10">
        <v>9.2</v>
      </c>
      <c r="G28" s="10">
        <f t="shared" si="1"/>
        <v>12.5</v>
      </c>
      <c r="H28" s="10">
        <v>1.5</v>
      </c>
      <c r="I28" s="10">
        <v>8.8</v>
      </c>
      <c r="J28" s="10">
        <f t="shared" si="0"/>
        <v>10.3</v>
      </c>
      <c r="K28" s="10">
        <v>2</v>
      </c>
      <c r="L28" s="10">
        <v>9.4</v>
      </c>
      <c r="M28" s="10">
        <f t="shared" si="2"/>
        <v>11.4</v>
      </c>
      <c r="N28" s="10">
        <v>3.8</v>
      </c>
      <c r="O28" s="10">
        <v>8.9</v>
      </c>
      <c r="P28" s="10">
        <f t="shared" si="3"/>
        <v>12.7</v>
      </c>
      <c r="Q28" s="10">
        <v>2.9</v>
      </c>
      <c r="R28" s="10">
        <v>9.2</v>
      </c>
      <c r="S28" s="10">
        <f t="shared" si="4"/>
        <v>12.1</v>
      </c>
      <c r="T28" s="10">
        <v>1.4</v>
      </c>
      <c r="U28" s="10">
        <v>7.4</v>
      </c>
      <c r="V28" s="10">
        <f t="shared" si="5"/>
        <v>8.8</v>
      </c>
      <c r="W28" s="10">
        <f t="shared" si="6"/>
        <v>67.80000000000001</v>
      </c>
      <c r="X28" s="41"/>
    </row>
    <row r="29" spans="1:24" ht="15">
      <c r="A29" s="71"/>
      <c r="B29" s="71" t="s">
        <v>30</v>
      </c>
      <c r="C29" s="71"/>
      <c r="D29" s="72"/>
      <c r="E29" s="73"/>
      <c r="F29" s="73"/>
      <c r="G29" s="73">
        <f>IF(SUM(G24:G28)&gt;0,LARGE(G24:G28,1)+LARGE(G24:G28,2)+LARGE(G24:G28,3))</f>
        <v>37.6</v>
      </c>
      <c r="H29" s="73"/>
      <c r="I29" s="73"/>
      <c r="J29" s="73">
        <f>IF(SUM(J24:J28)&gt;0,LARGE(J24:J28,1)+LARGE(J24:J28,2)+LARGE(J24:J28,3))</f>
        <v>30.700000000000003</v>
      </c>
      <c r="K29" s="73"/>
      <c r="L29" s="73"/>
      <c r="M29" s="73">
        <f>IF(SUM(M24:M28)&gt;0,LARGE(M24:M28,1)+LARGE(M24:M28,2)+LARGE(M24:M28,3))</f>
        <v>32.8</v>
      </c>
      <c r="N29" s="73"/>
      <c r="O29" s="73"/>
      <c r="P29" s="73">
        <f>IF(SUM(P24:P28)&gt;0,LARGE(P24:P28,1)+LARGE(P24:P28,2)+LARGE(P24:P28,3))</f>
        <v>38</v>
      </c>
      <c r="Q29" s="73"/>
      <c r="R29" s="73"/>
      <c r="S29" s="73">
        <f>IF(SUM(S24:S28)&gt;0,LARGE(S24:S28,1)+LARGE(S24:S28,2)+LARGE(S24:S28,3))</f>
        <v>36.099999999999994</v>
      </c>
      <c r="T29" s="73"/>
      <c r="U29" s="73"/>
      <c r="V29" s="73">
        <f>IF(SUM(V24:V28)&gt;0,LARGE(V24:V28,1)+LARGE(V24:V28,2)+LARGE(V24:V28,3))</f>
        <v>29.6</v>
      </c>
      <c r="W29" s="73">
        <f t="shared" si="6"/>
        <v>204.8</v>
      </c>
      <c r="X29" s="74">
        <v>2</v>
      </c>
    </row>
    <row r="30" spans="1:24" ht="15">
      <c r="A30" s="2" t="s">
        <v>23</v>
      </c>
      <c r="B30" s="2" t="s">
        <v>24</v>
      </c>
      <c r="C30" s="2" t="s">
        <v>159</v>
      </c>
      <c r="D30" s="9">
        <v>1997</v>
      </c>
      <c r="E30" s="10">
        <v>2.6</v>
      </c>
      <c r="F30" s="10">
        <v>9</v>
      </c>
      <c r="G30" s="10">
        <f t="shared" si="1"/>
        <v>11.6</v>
      </c>
      <c r="H30" s="10">
        <v>1.2</v>
      </c>
      <c r="I30" s="10">
        <v>7.1</v>
      </c>
      <c r="J30" s="10">
        <f t="shared" si="0"/>
        <v>8.299999999999999</v>
      </c>
      <c r="K30" s="10">
        <v>1.4</v>
      </c>
      <c r="L30" s="10">
        <v>7.7</v>
      </c>
      <c r="M30" s="10">
        <f t="shared" si="2"/>
        <v>9.1</v>
      </c>
      <c r="N30" s="10">
        <v>3</v>
      </c>
      <c r="O30" s="10">
        <v>8.8</v>
      </c>
      <c r="P30" s="10">
        <f t="shared" si="3"/>
        <v>11.8</v>
      </c>
      <c r="Q30" s="10">
        <v>1.3</v>
      </c>
      <c r="R30" s="10">
        <v>6.9</v>
      </c>
      <c r="S30" s="10">
        <f t="shared" si="4"/>
        <v>8.200000000000001</v>
      </c>
      <c r="T30" s="10">
        <v>0.7</v>
      </c>
      <c r="U30" s="10">
        <v>6.9</v>
      </c>
      <c r="V30" s="10">
        <f t="shared" si="5"/>
        <v>7.6000000000000005</v>
      </c>
      <c r="W30" s="10">
        <f t="shared" si="6"/>
        <v>56.6</v>
      </c>
      <c r="X30" s="41"/>
    </row>
    <row r="31" spans="1:24" ht="15">
      <c r="A31" s="2" t="s">
        <v>33</v>
      </c>
      <c r="B31" s="2" t="s">
        <v>24</v>
      </c>
      <c r="C31" s="2" t="s">
        <v>159</v>
      </c>
      <c r="D31" s="9">
        <v>1998</v>
      </c>
      <c r="E31" s="10">
        <v>2.8</v>
      </c>
      <c r="F31" s="10">
        <v>8.5</v>
      </c>
      <c r="G31" s="10">
        <f t="shared" si="1"/>
        <v>11.3</v>
      </c>
      <c r="H31" s="10">
        <v>0.6</v>
      </c>
      <c r="I31" s="10">
        <v>6</v>
      </c>
      <c r="J31" s="10">
        <f t="shared" si="0"/>
        <v>6.6</v>
      </c>
      <c r="K31" s="10">
        <v>0.6</v>
      </c>
      <c r="L31" s="10">
        <v>7.2</v>
      </c>
      <c r="M31" s="10">
        <f t="shared" si="2"/>
        <v>7.8</v>
      </c>
      <c r="N31" s="10">
        <v>3</v>
      </c>
      <c r="O31" s="10">
        <v>8.75</v>
      </c>
      <c r="P31" s="10">
        <f t="shared" si="3"/>
        <v>11.75</v>
      </c>
      <c r="Q31" s="10">
        <v>1.9</v>
      </c>
      <c r="R31" s="10">
        <v>6.5</v>
      </c>
      <c r="S31" s="10">
        <f t="shared" si="4"/>
        <v>8.4</v>
      </c>
      <c r="T31" s="10">
        <v>0.9</v>
      </c>
      <c r="U31" s="10">
        <v>7.5</v>
      </c>
      <c r="V31" s="10">
        <f t="shared" si="5"/>
        <v>8.4</v>
      </c>
      <c r="W31" s="10">
        <f t="shared" si="6"/>
        <v>54.25</v>
      </c>
      <c r="X31" s="41"/>
    </row>
    <row r="32" spans="1:24" ht="15">
      <c r="A32" s="2" t="s">
        <v>41</v>
      </c>
      <c r="B32" s="2" t="s">
        <v>24</v>
      </c>
      <c r="C32" s="2" t="s">
        <v>159</v>
      </c>
      <c r="D32" s="9">
        <v>1997</v>
      </c>
      <c r="E32" s="10">
        <v>2.8</v>
      </c>
      <c r="F32" s="10">
        <v>7.5</v>
      </c>
      <c r="G32" s="10">
        <f t="shared" si="1"/>
        <v>10.3</v>
      </c>
      <c r="H32" s="10">
        <v>0.6</v>
      </c>
      <c r="I32" s="10">
        <v>6.1</v>
      </c>
      <c r="J32" s="10">
        <f t="shared" si="0"/>
        <v>6.699999999999999</v>
      </c>
      <c r="K32" s="10">
        <v>1.5</v>
      </c>
      <c r="L32" s="10">
        <v>6.7</v>
      </c>
      <c r="M32" s="10">
        <f t="shared" si="2"/>
        <v>8.2</v>
      </c>
      <c r="N32" s="10">
        <v>3</v>
      </c>
      <c r="O32" s="10">
        <v>8.8</v>
      </c>
      <c r="P32" s="10">
        <f t="shared" si="3"/>
        <v>11.8</v>
      </c>
      <c r="Q32" s="10">
        <v>1.9</v>
      </c>
      <c r="R32" s="10">
        <v>6.9</v>
      </c>
      <c r="S32" s="10">
        <f t="shared" si="4"/>
        <v>8.8</v>
      </c>
      <c r="T32" s="10">
        <v>0.7</v>
      </c>
      <c r="U32" s="10">
        <v>6.5</v>
      </c>
      <c r="V32" s="10">
        <f t="shared" si="5"/>
        <v>7.2</v>
      </c>
      <c r="W32" s="10">
        <f t="shared" si="6"/>
        <v>53</v>
      </c>
      <c r="X32" s="3"/>
    </row>
    <row r="33" spans="1:24" ht="15">
      <c r="A33" s="2" t="s">
        <v>43</v>
      </c>
      <c r="B33" s="2" t="s">
        <v>24</v>
      </c>
      <c r="C33" s="2" t="s">
        <v>159</v>
      </c>
      <c r="D33" s="9">
        <v>1997</v>
      </c>
      <c r="E33" s="10">
        <v>2.8</v>
      </c>
      <c r="F33" s="10">
        <v>8.8</v>
      </c>
      <c r="G33" s="10">
        <f t="shared" si="1"/>
        <v>11.600000000000001</v>
      </c>
      <c r="H33" s="10">
        <v>0.6</v>
      </c>
      <c r="I33" s="10">
        <v>6.2</v>
      </c>
      <c r="J33" s="10">
        <f t="shared" si="0"/>
        <v>6.8</v>
      </c>
      <c r="K33" s="10">
        <v>0.6</v>
      </c>
      <c r="L33" s="10">
        <v>6.6</v>
      </c>
      <c r="M33" s="10">
        <f t="shared" si="2"/>
        <v>7.199999999999999</v>
      </c>
      <c r="N33" s="10">
        <v>3</v>
      </c>
      <c r="O33" s="10">
        <v>9.05</v>
      </c>
      <c r="P33" s="10">
        <f t="shared" si="3"/>
        <v>12.05</v>
      </c>
      <c r="Q33" s="10">
        <v>1.3</v>
      </c>
      <c r="R33" s="10">
        <v>5.4</v>
      </c>
      <c r="S33" s="10">
        <f t="shared" si="4"/>
        <v>6.7</v>
      </c>
      <c r="T33" s="10">
        <v>0.7</v>
      </c>
      <c r="U33" s="10">
        <v>6.4</v>
      </c>
      <c r="V33" s="10">
        <f t="shared" si="5"/>
        <v>7.1000000000000005</v>
      </c>
      <c r="W33" s="10">
        <f t="shared" si="6"/>
        <v>51.45000000000001</v>
      </c>
      <c r="X33" s="3"/>
    </row>
    <row r="34" spans="1:24" ht="15">
      <c r="A34" s="13"/>
      <c r="B34" s="13" t="s">
        <v>24</v>
      </c>
      <c r="C34" s="13"/>
      <c r="D34" s="14"/>
      <c r="E34" s="15"/>
      <c r="F34" s="15"/>
      <c r="G34" s="15">
        <f>IF(SUM(G30:G33)&gt;0,LARGE(G30:G33,1)+LARGE(G30:G33,2)+LARGE(G30:G33,3))</f>
        <v>34.5</v>
      </c>
      <c r="H34" s="15"/>
      <c r="I34" s="15"/>
      <c r="J34" s="15">
        <f>IF(SUM(J30:J33)&gt;0,LARGE(J30:J33,1)+LARGE(J30:J33,2)+LARGE(J30:J33,3))</f>
        <v>21.799999999999997</v>
      </c>
      <c r="K34" s="15"/>
      <c r="L34" s="15"/>
      <c r="M34" s="15">
        <f>IF(SUM(M30:M33)&gt;0,LARGE(M30:M33,1)+LARGE(M30:M33,2)+LARGE(M30:M33,3))</f>
        <v>25.099999999999998</v>
      </c>
      <c r="N34" s="15"/>
      <c r="O34" s="15"/>
      <c r="P34" s="15">
        <f>IF(SUM(P30:P33)&gt;0,LARGE(P30:P33,1)+LARGE(P30:P33,2)+LARGE(P30:P33,3))</f>
        <v>35.650000000000006</v>
      </c>
      <c r="Q34" s="15"/>
      <c r="R34" s="15"/>
      <c r="S34" s="15">
        <f>IF(SUM(S30:S33)&gt;0,LARGE(S30:S33,1)+LARGE(S30:S33,2)+LARGE(S30:S33,3))</f>
        <v>25.400000000000006</v>
      </c>
      <c r="T34" s="15"/>
      <c r="U34" s="15"/>
      <c r="V34" s="15">
        <f>IF(SUM(V30:V33)&gt;0,LARGE(V30:V33,1)+LARGE(V30:V33,2)+LARGE(V30:V33,3))</f>
        <v>23.2</v>
      </c>
      <c r="W34" s="15">
        <f t="shared" si="6"/>
        <v>165.64999999999998</v>
      </c>
      <c r="X34" s="16">
        <v>8</v>
      </c>
    </row>
    <row r="35" spans="1:24" ht="15">
      <c r="A35" s="2" t="s">
        <v>4</v>
      </c>
      <c r="B35" s="2" t="s">
        <v>5</v>
      </c>
      <c r="C35" s="2" t="s">
        <v>155</v>
      </c>
      <c r="D35" s="9">
        <v>2000</v>
      </c>
      <c r="E35" s="10">
        <v>3.1</v>
      </c>
      <c r="F35" s="10">
        <v>8.2</v>
      </c>
      <c r="G35" s="10">
        <f t="shared" si="1"/>
        <v>11.299999999999999</v>
      </c>
      <c r="H35" s="10">
        <v>1.6</v>
      </c>
      <c r="I35" s="10">
        <v>7.3</v>
      </c>
      <c r="J35" s="10">
        <f t="shared" si="0"/>
        <v>8.9</v>
      </c>
      <c r="K35" s="10">
        <v>2</v>
      </c>
      <c r="L35" s="10">
        <v>7.8</v>
      </c>
      <c r="M35" s="10">
        <f t="shared" si="2"/>
        <v>9.8</v>
      </c>
      <c r="N35" s="10">
        <v>3.4</v>
      </c>
      <c r="O35" s="10">
        <v>8.7</v>
      </c>
      <c r="P35" s="10">
        <f t="shared" si="3"/>
        <v>12.1</v>
      </c>
      <c r="Q35" s="10">
        <v>3.4</v>
      </c>
      <c r="R35" s="10">
        <v>7.1</v>
      </c>
      <c r="S35" s="10">
        <f t="shared" si="4"/>
        <v>10.5</v>
      </c>
      <c r="T35" s="10">
        <v>0.9</v>
      </c>
      <c r="U35" s="10">
        <v>7.4</v>
      </c>
      <c r="V35" s="10">
        <f t="shared" si="5"/>
        <v>8.3</v>
      </c>
      <c r="W35" s="10">
        <f t="shared" si="6"/>
        <v>60.900000000000006</v>
      </c>
      <c r="X35" s="41"/>
    </row>
    <row r="36" spans="1:24" ht="15">
      <c r="A36" s="2" t="s">
        <v>17</v>
      </c>
      <c r="B36" s="2" t="s">
        <v>5</v>
      </c>
      <c r="C36" s="2" t="s">
        <v>137</v>
      </c>
      <c r="D36" s="9">
        <v>2001</v>
      </c>
      <c r="E36" s="10">
        <v>3.4</v>
      </c>
      <c r="F36" s="10">
        <v>8.6</v>
      </c>
      <c r="G36" s="10">
        <f t="shared" si="1"/>
        <v>12</v>
      </c>
      <c r="H36" s="10"/>
      <c r="I36" s="10"/>
      <c r="J36" s="10">
        <f t="shared" si="0"/>
        <v>0</v>
      </c>
      <c r="K36" s="10"/>
      <c r="L36" s="10"/>
      <c r="M36" s="10">
        <f t="shared" si="2"/>
        <v>0</v>
      </c>
      <c r="N36" s="10">
        <v>3.4</v>
      </c>
      <c r="O36" s="10">
        <v>9.2</v>
      </c>
      <c r="P36" s="10">
        <f t="shared" si="3"/>
        <v>12.6</v>
      </c>
      <c r="Q36" s="10"/>
      <c r="R36" s="10"/>
      <c r="S36" s="10">
        <f t="shared" si="4"/>
        <v>0</v>
      </c>
      <c r="T36" s="10">
        <v>0.9</v>
      </c>
      <c r="U36" s="10">
        <v>7.3</v>
      </c>
      <c r="V36" s="10">
        <f t="shared" si="5"/>
        <v>8.2</v>
      </c>
      <c r="W36" s="10">
        <f t="shared" si="6"/>
        <v>32.8</v>
      </c>
      <c r="X36" s="3"/>
    </row>
    <row r="37" spans="1:24" ht="15">
      <c r="A37" s="2" t="s">
        <v>19</v>
      </c>
      <c r="B37" s="2" t="s">
        <v>5</v>
      </c>
      <c r="C37" s="2" t="s">
        <v>137</v>
      </c>
      <c r="D37" s="9">
        <v>2000</v>
      </c>
      <c r="E37" s="10"/>
      <c r="F37" s="10"/>
      <c r="G37" s="10">
        <f t="shared" si="1"/>
        <v>0</v>
      </c>
      <c r="H37" s="10">
        <v>1.6</v>
      </c>
      <c r="I37" s="10">
        <v>8.1</v>
      </c>
      <c r="J37" s="10">
        <f t="shared" si="0"/>
        <v>9.7</v>
      </c>
      <c r="K37" s="10">
        <v>1.6</v>
      </c>
      <c r="L37" s="10">
        <v>9</v>
      </c>
      <c r="M37" s="10">
        <f t="shared" si="2"/>
        <v>10.6</v>
      </c>
      <c r="N37" s="10"/>
      <c r="O37" s="10"/>
      <c r="P37" s="10">
        <f t="shared" si="3"/>
        <v>0</v>
      </c>
      <c r="Q37" s="10">
        <v>1.4</v>
      </c>
      <c r="R37" s="10">
        <v>7</v>
      </c>
      <c r="S37" s="10">
        <f t="shared" si="4"/>
        <v>8.4</v>
      </c>
      <c r="T37" s="10"/>
      <c r="U37" s="10"/>
      <c r="V37" s="10">
        <f t="shared" si="5"/>
        <v>0</v>
      </c>
      <c r="W37" s="10">
        <f t="shared" si="6"/>
        <v>28.699999999999996</v>
      </c>
      <c r="X37" s="3"/>
    </row>
    <row r="38" spans="1:24" ht="15">
      <c r="A38" s="2" t="s">
        <v>37</v>
      </c>
      <c r="B38" s="2" t="s">
        <v>5</v>
      </c>
      <c r="C38" s="2" t="s">
        <v>162</v>
      </c>
      <c r="D38" s="9">
        <v>1998</v>
      </c>
      <c r="E38" s="10">
        <v>2.9</v>
      </c>
      <c r="F38" s="10">
        <v>7.7</v>
      </c>
      <c r="G38" s="10">
        <f t="shared" si="1"/>
        <v>10.6</v>
      </c>
      <c r="H38" s="10">
        <v>1.4</v>
      </c>
      <c r="I38" s="10">
        <v>8.15</v>
      </c>
      <c r="J38" s="10">
        <f t="shared" si="0"/>
        <v>9.55</v>
      </c>
      <c r="K38" s="10">
        <v>1.9</v>
      </c>
      <c r="L38" s="10">
        <v>8.7</v>
      </c>
      <c r="M38" s="10">
        <f t="shared" si="2"/>
        <v>10.6</v>
      </c>
      <c r="N38" s="10">
        <v>3.4</v>
      </c>
      <c r="O38" s="10">
        <v>9.25</v>
      </c>
      <c r="P38" s="10">
        <f t="shared" si="3"/>
        <v>12.65</v>
      </c>
      <c r="Q38" s="10">
        <v>2.7</v>
      </c>
      <c r="R38" s="10">
        <v>8.4</v>
      </c>
      <c r="S38" s="10">
        <f t="shared" si="4"/>
        <v>11.100000000000001</v>
      </c>
      <c r="T38" s="10">
        <v>1.6</v>
      </c>
      <c r="U38" s="10">
        <v>8.3</v>
      </c>
      <c r="V38" s="10">
        <f t="shared" si="5"/>
        <v>9.9</v>
      </c>
      <c r="W38" s="10">
        <f t="shared" si="6"/>
        <v>64.4</v>
      </c>
      <c r="X38" s="41"/>
    </row>
    <row r="39" spans="1:24" ht="15">
      <c r="A39" s="2" t="s">
        <v>39</v>
      </c>
      <c r="B39" s="2" t="s">
        <v>5</v>
      </c>
      <c r="C39" s="2" t="s">
        <v>137</v>
      </c>
      <c r="D39" s="9">
        <v>1996</v>
      </c>
      <c r="E39" s="10">
        <v>3.7</v>
      </c>
      <c r="F39" s="10">
        <v>8.4</v>
      </c>
      <c r="G39" s="10">
        <f t="shared" si="1"/>
        <v>12.100000000000001</v>
      </c>
      <c r="H39" s="10">
        <v>2.1</v>
      </c>
      <c r="I39" s="10">
        <v>8.5</v>
      </c>
      <c r="J39" s="10">
        <f t="shared" si="0"/>
        <v>10.6</v>
      </c>
      <c r="K39" s="10">
        <v>1.9</v>
      </c>
      <c r="L39" s="10">
        <v>8</v>
      </c>
      <c r="M39" s="10">
        <f t="shared" si="2"/>
        <v>9.9</v>
      </c>
      <c r="N39" s="10">
        <v>3.8</v>
      </c>
      <c r="O39" s="10">
        <v>8.45</v>
      </c>
      <c r="P39" s="10">
        <f t="shared" si="3"/>
        <v>12.25</v>
      </c>
      <c r="Q39" s="10">
        <v>3.3</v>
      </c>
      <c r="R39" s="10">
        <v>8.3</v>
      </c>
      <c r="S39" s="10">
        <f t="shared" si="4"/>
        <v>11.600000000000001</v>
      </c>
      <c r="T39" s="10">
        <v>1.9</v>
      </c>
      <c r="U39" s="10">
        <v>7.5</v>
      </c>
      <c r="V39" s="10">
        <f t="shared" si="5"/>
        <v>9.4</v>
      </c>
      <c r="W39" s="10">
        <f t="shared" si="6"/>
        <v>65.85000000000001</v>
      </c>
      <c r="X39" s="41"/>
    </row>
    <row r="40" spans="1:24" ht="15">
      <c r="A40" s="13"/>
      <c r="B40" s="13" t="s">
        <v>5</v>
      </c>
      <c r="C40" s="13"/>
      <c r="D40" s="14"/>
      <c r="E40" s="15"/>
      <c r="F40" s="15"/>
      <c r="G40" s="15">
        <f>IF(SUM(G35:G39)&gt;0,LARGE(G35:G39,1)+LARGE(G35:G39,2)+LARGE(G35:G39,3))</f>
        <v>35.4</v>
      </c>
      <c r="H40" s="15"/>
      <c r="I40" s="15"/>
      <c r="J40" s="15">
        <f>IF(SUM(J35:J39)&gt;0,LARGE(J35:J39,1)+LARGE(J35:J39,2)+LARGE(J35:J39,3))</f>
        <v>29.849999999999998</v>
      </c>
      <c r="K40" s="15"/>
      <c r="L40" s="15"/>
      <c r="M40" s="15">
        <f>IF(SUM(M35:M39)&gt;0,LARGE(M35:M39,1)+LARGE(M35:M39,2)+LARGE(M35:M39,3))</f>
        <v>31.1</v>
      </c>
      <c r="N40" s="15"/>
      <c r="O40" s="15"/>
      <c r="P40" s="15">
        <f>IF(SUM(P35:P39)&gt;0,LARGE(P35:P39,1)+LARGE(P35:P39,2)+LARGE(P35:P39,3))</f>
        <v>37.5</v>
      </c>
      <c r="Q40" s="15"/>
      <c r="R40" s="15"/>
      <c r="S40" s="15">
        <f>IF(SUM(S35:S39)&gt;0,LARGE(S35:S39,1)+LARGE(S35:S39,2)+LARGE(S35:S39,3))</f>
        <v>33.2</v>
      </c>
      <c r="T40" s="15"/>
      <c r="U40" s="15"/>
      <c r="V40" s="15">
        <f>IF(SUM(V35:V39)&gt;0,LARGE(V35:V39,1)+LARGE(V35:V39,2)+LARGE(V35:V39,3))</f>
        <v>27.6</v>
      </c>
      <c r="W40" s="15">
        <f t="shared" si="6"/>
        <v>194.65</v>
      </c>
      <c r="X40" s="16">
        <v>5</v>
      </c>
    </row>
    <row r="41" spans="1:24" ht="15">
      <c r="A41" s="2" t="s">
        <v>9</v>
      </c>
      <c r="B41" s="2" t="s">
        <v>10</v>
      </c>
      <c r="C41" s="2" t="s">
        <v>126</v>
      </c>
      <c r="D41" s="9">
        <v>1999</v>
      </c>
      <c r="E41" s="10"/>
      <c r="F41" s="10"/>
      <c r="G41" s="10">
        <f t="shared" si="1"/>
        <v>0</v>
      </c>
      <c r="H41" s="10">
        <v>1.4</v>
      </c>
      <c r="I41" s="10">
        <v>7.9</v>
      </c>
      <c r="J41" s="10">
        <f t="shared" si="0"/>
        <v>9.3</v>
      </c>
      <c r="K41" s="10">
        <v>1.7</v>
      </c>
      <c r="L41" s="10">
        <v>9.1</v>
      </c>
      <c r="M41" s="10">
        <f t="shared" si="2"/>
        <v>10.799999999999999</v>
      </c>
      <c r="N41" s="10">
        <v>3</v>
      </c>
      <c r="O41" s="10">
        <v>8.8</v>
      </c>
      <c r="P41" s="10">
        <f t="shared" si="3"/>
        <v>11.8</v>
      </c>
      <c r="Q41" s="10"/>
      <c r="R41" s="10"/>
      <c r="S41" s="10">
        <f t="shared" si="4"/>
        <v>0</v>
      </c>
      <c r="T41" s="10"/>
      <c r="U41" s="10"/>
      <c r="V41" s="10">
        <f t="shared" si="5"/>
        <v>0</v>
      </c>
      <c r="W41" s="10">
        <f t="shared" si="6"/>
        <v>31.900000000000002</v>
      </c>
      <c r="X41" s="3"/>
    </row>
    <row r="42" spans="1:24" ht="15">
      <c r="A42" s="2" t="s">
        <v>11</v>
      </c>
      <c r="B42" s="2" t="s">
        <v>10</v>
      </c>
      <c r="C42" s="2" t="s">
        <v>158</v>
      </c>
      <c r="D42" s="9">
        <v>1999</v>
      </c>
      <c r="E42" s="10">
        <v>4.2</v>
      </c>
      <c r="F42" s="10">
        <v>7.8</v>
      </c>
      <c r="G42" s="10">
        <f t="shared" si="1"/>
        <v>12</v>
      </c>
      <c r="H42" s="10">
        <v>3.3</v>
      </c>
      <c r="I42" s="10">
        <v>9</v>
      </c>
      <c r="J42" s="10">
        <f t="shared" si="0"/>
        <v>12.3</v>
      </c>
      <c r="K42" s="10">
        <v>4</v>
      </c>
      <c r="L42" s="10">
        <v>9.1</v>
      </c>
      <c r="M42" s="10">
        <f t="shared" si="2"/>
        <v>13.1</v>
      </c>
      <c r="N42" s="10">
        <v>4.6</v>
      </c>
      <c r="O42" s="10">
        <v>7.8</v>
      </c>
      <c r="P42" s="10">
        <f t="shared" si="3"/>
        <v>12.399999999999999</v>
      </c>
      <c r="Q42" s="10">
        <v>3.9</v>
      </c>
      <c r="R42" s="10">
        <v>9.5</v>
      </c>
      <c r="S42" s="10">
        <f t="shared" si="4"/>
        <v>13.4</v>
      </c>
      <c r="T42" s="10">
        <v>3.9</v>
      </c>
      <c r="U42" s="10">
        <v>9</v>
      </c>
      <c r="V42" s="10">
        <f t="shared" si="5"/>
        <v>12.9</v>
      </c>
      <c r="W42" s="10">
        <f t="shared" si="6"/>
        <v>76.1</v>
      </c>
      <c r="X42" s="41"/>
    </row>
    <row r="43" spans="1:24" ht="15">
      <c r="A43" s="2" t="s">
        <v>12</v>
      </c>
      <c r="B43" s="2" t="s">
        <v>10</v>
      </c>
      <c r="C43" s="2" t="s">
        <v>126</v>
      </c>
      <c r="D43" s="9">
        <v>2000</v>
      </c>
      <c r="E43" s="10">
        <v>3.5</v>
      </c>
      <c r="F43" s="10">
        <v>9</v>
      </c>
      <c r="G43" s="10">
        <f t="shared" si="1"/>
        <v>12.5</v>
      </c>
      <c r="H43" s="10">
        <v>1.4</v>
      </c>
      <c r="I43" s="10">
        <v>8.05</v>
      </c>
      <c r="J43" s="10">
        <f t="shared" si="0"/>
        <v>9.450000000000001</v>
      </c>
      <c r="K43" s="10">
        <v>1.7</v>
      </c>
      <c r="L43" s="10">
        <v>9.2</v>
      </c>
      <c r="M43" s="10">
        <f t="shared" si="2"/>
        <v>10.899999999999999</v>
      </c>
      <c r="N43" s="10">
        <v>3.8</v>
      </c>
      <c r="O43" s="10">
        <v>8.6</v>
      </c>
      <c r="P43" s="10">
        <f t="shared" si="3"/>
        <v>12.399999999999999</v>
      </c>
      <c r="Q43" s="10">
        <v>2.8</v>
      </c>
      <c r="R43" s="10">
        <v>9</v>
      </c>
      <c r="S43" s="10">
        <f t="shared" si="4"/>
        <v>11.8</v>
      </c>
      <c r="T43" s="10">
        <v>1.5</v>
      </c>
      <c r="U43" s="10">
        <v>7.5</v>
      </c>
      <c r="V43" s="10">
        <f t="shared" si="5"/>
        <v>9</v>
      </c>
      <c r="W43" s="10">
        <f t="shared" si="6"/>
        <v>66.05</v>
      </c>
      <c r="X43" s="41"/>
    </row>
    <row r="44" spans="1:24" ht="15">
      <c r="A44" s="2" t="s">
        <v>45</v>
      </c>
      <c r="B44" s="2" t="s">
        <v>10</v>
      </c>
      <c r="C44" s="2" t="s">
        <v>165</v>
      </c>
      <c r="D44" s="9">
        <v>2002</v>
      </c>
      <c r="E44" s="10">
        <v>3</v>
      </c>
      <c r="F44" s="10">
        <v>8.9</v>
      </c>
      <c r="G44" s="10">
        <f t="shared" si="1"/>
        <v>11.9</v>
      </c>
      <c r="H44" s="10"/>
      <c r="I44" s="10"/>
      <c r="J44" s="10">
        <f t="shared" si="0"/>
        <v>0</v>
      </c>
      <c r="K44" s="10"/>
      <c r="L44" s="10"/>
      <c r="M44" s="10">
        <f t="shared" si="2"/>
        <v>0</v>
      </c>
      <c r="N44" s="10"/>
      <c r="O44" s="10"/>
      <c r="P44" s="10">
        <f t="shared" si="3"/>
        <v>0</v>
      </c>
      <c r="Q44" s="10">
        <v>2.7</v>
      </c>
      <c r="R44" s="10">
        <v>9.2</v>
      </c>
      <c r="S44" s="10">
        <f t="shared" si="4"/>
        <v>11.899999999999999</v>
      </c>
      <c r="T44" s="10">
        <v>1.5</v>
      </c>
      <c r="U44" s="10">
        <v>8.8</v>
      </c>
      <c r="V44" s="10">
        <f t="shared" si="5"/>
        <v>10.3</v>
      </c>
      <c r="W44" s="10">
        <f t="shared" si="6"/>
        <v>34.099999999999994</v>
      </c>
      <c r="X44" s="3"/>
    </row>
    <row r="45" spans="1:24" ht="15">
      <c r="A45" s="2" t="s">
        <v>49</v>
      </c>
      <c r="B45" s="2" t="s">
        <v>10</v>
      </c>
      <c r="C45" s="2" t="s">
        <v>167</v>
      </c>
      <c r="D45" s="9">
        <v>1998</v>
      </c>
      <c r="E45" s="10">
        <v>3.6</v>
      </c>
      <c r="F45" s="10">
        <v>8.8</v>
      </c>
      <c r="G45" s="10">
        <f t="shared" si="1"/>
        <v>12.4</v>
      </c>
      <c r="H45" s="10">
        <v>1.5</v>
      </c>
      <c r="I45" s="10">
        <v>8.2</v>
      </c>
      <c r="J45" s="10">
        <f t="shared" si="0"/>
        <v>9.7</v>
      </c>
      <c r="K45" s="10">
        <v>2.4</v>
      </c>
      <c r="L45" s="10">
        <v>8.9</v>
      </c>
      <c r="M45" s="10">
        <f t="shared" si="2"/>
        <v>11.3</v>
      </c>
      <c r="N45" s="10">
        <v>3.8</v>
      </c>
      <c r="O45" s="10">
        <v>9.15</v>
      </c>
      <c r="P45" s="10">
        <f t="shared" si="3"/>
        <v>12.95</v>
      </c>
      <c r="Q45" s="10">
        <v>3.3</v>
      </c>
      <c r="R45" s="10">
        <v>9.2</v>
      </c>
      <c r="S45" s="10">
        <f t="shared" si="4"/>
        <v>12.5</v>
      </c>
      <c r="T45" s="10">
        <v>1.8</v>
      </c>
      <c r="U45" s="10">
        <v>9</v>
      </c>
      <c r="V45" s="10">
        <f t="shared" si="5"/>
        <v>10.8</v>
      </c>
      <c r="W45" s="10">
        <f t="shared" si="6"/>
        <v>69.65</v>
      </c>
      <c r="X45" s="41"/>
    </row>
    <row r="46" spans="1:24" ht="15">
      <c r="A46" s="13"/>
      <c r="B46" s="13" t="s">
        <v>10</v>
      </c>
      <c r="C46" s="13"/>
      <c r="D46" s="14"/>
      <c r="E46" s="15"/>
      <c r="F46" s="15"/>
      <c r="G46" s="15">
        <f>IF(SUM(G41:G45)&gt;0,LARGE(G41:G45,1)+LARGE(G41:G45,2)+LARGE(G41:G45,3))</f>
        <v>36.9</v>
      </c>
      <c r="H46" s="15"/>
      <c r="I46" s="15"/>
      <c r="J46" s="15">
        <f>IF(SUM(J41:J45)&gt;0,LARGE(J41:J45,1)+LARGE(J41:J45,2)+LARGE(J41:J45,3))</f>
        <v>31.450000000000003</v>
      </c>
      <c r="K46" s="15"/>
      <c r="L46" s="15"/>
      <c r="M46" s="15">
        <f>IF(SUM(M41:M45)&gt;0,LARGE(M41:M45,1)+LARGE(M41:M45,2)+LARGE(M41:M45,3))</f>
        <v>35.3</v>
      </c>
      <c r="N46" s="15"/>
      <c r="O46" s="15"/>
      <c r="P46" s="15">
        <f>IF(SUM(P41:P45)&gt;0,LARGE(P41:P45,1)+LARGE(P41:P45,2)+LARGE(P41:P45,3))</f>
        <v>37.75</v>
      </c>
      <c r="Q46" s="15"/>
      <c r="R46" s="15"/>
      <c r="S46" s="15">
        <f>IF(SUM(S41:S45)&gt;0,LARGE(S41:S45,1)+LARGE(S41:S45,2)+LARGE(S41:S45,3))</f>
        <v>37.8</v>
      </c>
      <c r="T46" s="15"/>
      <c r="U46" s="15"/>
      <c r="V46" s="15">
        <f>IF(SUM(V41:V45)&gt;0,LARGE(V41:V45,1)+LARGE(V41:V45,2)+LARGE(V41:V45,3))</f>
        <v>34</v>
      </c>
      <c r="W46" s="15">
        <f t="shared" si="6"/>
        <v>213.2</v>
      </c>
      <c r="X46" s="16">
        <v>1</v>
      </c>
    </row>
    <row r="47" spans="1:24" ht="15">
      <c r="A47" s="2" t="s">
        <v>15</v>
      </c>
      <c r="B47" s="2" t="s">
        <v>16</v>
      </c>
      <c r="C47" s="2" t="s">
        <v>119</v>
      </c>
      <c r="D47" s="9">
        <v>2000</v>
      </c>
      <c r="E47" s="10">
        <v>2.4</v>
      </c>
      <c r="F47" s="10">
        <v>7.9</v>
      </c>
      <c r="G47" s="10">
        <f t="shared" si="1"/>
        <v>10.3</v>
      </c>
      <c r="H47" s="10">
        <v>0.6</v>
      </c>
      <c r="I47" s="10">
        <v>6</v>
      </c>
      <c r="J47" s="10">
        <f t="shared" si="0"/>
        <v>6.6</v>
      </c>
      <c r="K47" s="10">
        <v>0.9</v>
      </c>
      <c r="L47" s="10">
        <v>7.1</v>
      </c>
      <c r="M47" s="10">
        <f t="shared" si="2"/>
        <v>8</v>
      </c>
      <c r="N47" s="10">
        <v>3</v>
      </c>
      <c r="O47" s="10">
        <v>7.8</v>
      </c>
      <c r="P47" s="10">
        <f t="shared" si="3"/>
        <v>10.8</v>
      </c>
      <c r="Q47" s="10">
        <v>1.3</v>
      </c>
      <c r="R47" s="10">
        <v>5.2</v>
      </c>
      <c r="S47" s="10">
        <f t="shared" si="4"/>
        <v>6.5</v>
      </c>
      <c r="T47" s="10">
        <v>0</v>
      </c>
      <c r="U47" s="10">
        <v>5.1</v>
      </c>
      <c r="V47" s="10">
        <f t="shared" si="5"/>
        <v>5.1</v>
      </c>
      <c r="W47" s="10">
        <f t="shared" si="6"/>
        <v>47.300000000000004</v>
      </c>
      <c r="X47" s="3"/>
    </row>
    <row r="48" spans="1:24" ht="15">
      <c r="A48" s="2" t="s">
        <v>44</v>
      </c>
      <c r="B48" s="2" t="s">
        <v>16</v>
      </c>
      <c r="C48" s="2" t="s">
        <v>119</v>
      </c>
      <c r="D48" s="9">
        <v>1996</v>
      </c>
      <c r="E48" s="10">
        <v>2.7</v>
      </c>
      <c r="F48" s="10">
        <v>7.8</v>
      </c>
      <c r="G48" s="10">
        <f t="shared" si="1"/>
        <v>10.5</v>
      </c>
      <c r="H48" s="10">
        <v>1.3</v>
      </c>
      <c r="I48" s="10">
        <v>7.7</v>
      </c>
      <c r="J48" s="10">
        <f t="shared" si="0"/>
        <v>9</v>
      </c>
      <c r="K48" s="10">
        <v>1.6</v>
      </c>
      <c r="L48" s="10">
        <v>8.4</v>
      </c>
      <c r="M48" s="10">
        <f t="shared" si="2"/>
        <v>10</v>
      </c>
      <c r="N48" s="10">
        <v>3.4</v>
      </c>
      <c r="O48" s="10">
        <v>8.65</v>
      </c>
      <c r="P48" s="10">
        <f t="shared" si="3"/>
        <v>12.05</v>
      </c>
      <c r="Q48" s="10">
        <v>2.1</v>
      </c>
      <c r="R48" s="10">
        <v>7.9</v>
      </c>
      <c r="S48" s="10">
        <f t="shared" si="4"/>
        <v>10</v>
      </c>
      <c r="T48" s="10">
        <v>0.8</v>
      </c>
      <c r="U48" s="10">
        <v>7.1</v>
      </c>
      <c r="V48" s="10">
        <f t="shared" si="5"/>
        <v>7.8999999999999995</v>
      </c>
      <c r="W48" s="10">
        <f t="shared" si="6"/>
        <v>59.449999999999996</v>
      </c>
      <c r="X48" s="41"/>
    </row>
    <row r="49" spans="1:24" ht="15">
      <c r="A49" s="2" t="s">
        <v>48</v>
      </c>
      <c r="B49" s="2" t="s">
        <v>16</v>
      </c>
      <c r="C49" s="2" t="s">
        <v>119</v>
      </c>
      <c r="D49" s="9">
        <v>1998</v>
      </c>
      <c r="E49" s="10">
        <v>2.6</v>
      </c>
      <c r="F49" s="10">
        <v>8.2</v>
      </c>
      <c r="G49" s="10">
        <f t="shared" si="1"/>
        <v>10.799999999999999</v>
      </c>
      <c r="H49" s="10">
        <v>0.9</v>
      </c>
      <c r="I49" s="10">
        <v>5.5</v>
      </c>
      <c r="J49" s="10">
        <f t="shared" si="0"/>
        <v>6.4</v>
      </c>
      <c r="K49" s="10">
        <v>1.9</v>
      </c>
      <c r="L49" s="10">
        <v>7.9</v>
      </c>
      <c r="M49" s="10">
        <f t="shared" si="2"/>
        <v>9.8</v>
      </c>
      <c r="N49" s="10">
        <v>3.4</v>
      </c>
      <c r="O49" s="10">
        <v>8.7</v>
      </c>
      <c r="P49" s="10">
        <f t="shared" si="3"/>
        <v>12.1</v>
      </c>
      <c r="Q49" s="10">
        <v>1.9</v>
      </c>
      <c r="R49" s="10">
        <v>7.1</v>
      </c>
      <c r="S49" s="10">
        <f t="shared" si="4"/>
        <v>9</v>
      </c>
      <c r="T49" s="10">
        <v>0.8</v>
      </c>
      <c r="U49" s="10">
        <v>6.8</v>
      </c>
      <c r="V49" s="10">
        <f t="shared" si="5"/>
        <v>7.6</v>
      </c>
      <c r="W49" s="10">
        <f t="shared" si="6"/>
        <v>55.7</v>
      </c>
      <c r="X49" s="41"/>
    </row>
    <row r="50" spans="1:24" ht="15">
      <c r="A50" s="13"/>
      <c r="B50" s="13" t="s">
        <v>16</v>
      </c>
      <c r="C50" s="13"/>
      <c r="D50" s="14"/>
      <c r="E50" s="15"/>
      <c r="F50" s="15"/>
      <c r="G50" s="15">
        <f>IF(SUM(G47:G49)&gt;0,LARGE(G47:G49,1)+LARGE(G47:G49,2)+LARGE(G47:G49,3))</f>
        <v>31.599999999999998</v>
      </c>
      <c r="H50" s="15"/>
      <c r="I50" s="15"/>
      <c r="J50" s="15">
        <f>IF(SUM(J47:J49)&gt;0,LARGE(J47:J49,1)+LARGE(J47:J49,2)+LARGE(J47:J49,3))</f>
        <v>22</v>
      </c>
      <c r="K50" s="15"/>
      <c r="L50" s="15"/>
      <c r="M50" s="15">
        <f>IF(SUM(M47:M49)&gt;0,LARGE(M47:M49,1)+LARGE(M47:M49,2)+LARGE(M47:M49,3))</f>
        <v>27.8</v>
      </c>
      <c r="N50" s="15"/>
      <c r="O50" s="15"/>
      <c r="P50" s="15">
        <f>IF(SUM(P47:P49)&gt;0,LARGE(P47:P49,1)+LARGE(P47:P49,2)+LARGE(P47:P49,3))</f>
        <v>34.95</v>
      </c>
      <c r="Q50" s="15"/>
      <c r="R50" s="15"/>
      <c r="S50" s="15">
        <f>IF(SUM(S47:S49)&gt;0,LARGE(S47:S49,1)+LARGE(S47:S49,2)+LARGE(S47:S49,3))</f>
        <v>25.5</v>
      </c>
      <c r="T50" s="15"/>
      <c r="U50" s="15"/>
      <c r="V50" s="15">
        <f>IF(SUM(V47:V49)&gt;0,LARGE(V47:V49,1)+LARGE(V47:V49,2)+LARGE(V47:V49,3))</f>
        <v>20.6</v>
      </c>
      <c r="W50" s="15">
        <f t="shared" si="6"/>
        <v>162.45</v>
      </c>
      <c r="X50" s="16">
        <v>10</v>
      </c>
    </row>
    <row r="51" spans="1:24" ht="15">
      <c r="A51" s="2" t="s">
        <v>20</v>
      </c>
      <c r="B51" s="2" t="s">
        <v>21</v>
      </c>
      <c r="C51" s="2" t="s">
        <v>122</v>
      </c>
      <c r="D51" s="9">
        <v>1999</v>
      </c>
      <c r="E51" s="10">
        <v>2.8</v>
      </c>
      <c r="F51" s="10">
        <v>7</v>
      </c>
      <c r="G51" s="10">
        <f t="shared" si="1"/>
        <v>9.8</v>
      </c>
      <c r="H51" s="10"/>
      <c r="I51" s="10"/>
      <c r="J51" s="10">
        <f t="shared" si="0"/>
        <v>0</v>
      </c>
      <c r="K51" s="10"/>
      <c r="L51" s="10"/>
      <c r="M51" s="10">
        <f t="shared" si="2"/>
        <v>0</v>
      </c>
      <c r="N51" s="10"/>
      <c r="O51" s="10"/>
      <c r="P51" s="10">
        <f t="shared" si="3"/>
        <v>0</v>
      </c>
      <c r="Q51" s="10">
        <v>1.3</v>
      </c>
      <c r="R51" s="10">
        <v>7</v>
      </c>
      <c r="S51" s="10">
        <f t="shared" si="4"/>
        <v>8.3</v>
      </c>
      <c r="T51" s="10">
        <v>0.8</v>
      </c>
      <c r="U51" s="10">
        <v>6.5</v>
      </c>
      <c r="V51" s="10">
        <f t="shared" si="5"/>
        <v>7.3</v>
      </c>
      <c r="W51" s="10">
        <f t="shared" si="6"/>
        <v>25.400000000000002</v>
      </c>
      <c r="X51" s="3"/>
    </row>
    <row r="52" spans="1:24" ht="15">
      <c r="A52" s="2" t="s">
        <v>25</v>
      </c>
      <c r="B52" s="2" t="s">
        <v>21</v>
      </c>
      <c r="C52" s="2" t="s">
        <v>160</v>
      </c>
      <c r="D52" s="9">
        <v>1996</v>
      </c>
      <c r="E52" s="10">
        <v>4.3</v>
      </c>
      <c r="F52" s="10">
        <v>7.5</v>
      </c>
      <c r="G52" s="10">
        <f t="shared" si="1"/>
        <v>11.8</v>
      </c>
      <c r="H52" s="10">
        <v>2.9</v>
      </c>
      <c r="I52" s="10">
        <v>8.5</v>
      </c>
      <c r="J52" s="10">
        <f t="shared" si="0"/>
        <v>11.4</v>
      </c>
      <c r="K52" s="10">
        <v>3.9</v>
      </c>
      <c r="L52" s="10">
        <v>8.6</v>
      </c>
      <c r="M52" s="10">
        <f t="shared" si="2"/>
        <v>12.5</v>
      </c>
      <c r="N52" s="10">
        <v>4.6</v>
      </c>
      <c r="O52" s="10">
        <v>8.4</v>
      </c>
      <c r="P52" s="10">
        <f t="shared" si="3"/>
        <v>13</v>
      </c>
      <c r="Q52" s="10">
        <v>3.5</v>
      </c>
      <c r="R52" s="10">
        <v>8.5</v>
      </c>
      <c r="S52" s="10">
        <f t="shared" si="4"/>
        <v>12</v>
      </c>
      <c r="T52" s="10">
        <v>2.8</v>
      </c>
      <c r="U52" s="10">
        <v>8.5</v>
      </c>
      <c r="V52" s="10">
        <f t="shared" si="5"/>
        <v>11.3</v>
      </c>
      <c r="W52" s="10">
        <f t="shared" si="6"/>
        <v>72</v>
      </c>
      <c r="X52" s="41"/>
    </row>
    <row r="53" spans="1:24" ht="15">
      <c r="A53" s="2" t="s">
        <v>31</v>
      </c>
      <c r="B53" s="2" t="s">
        <v>21</v>
      </c>
      <c r="C53" s="2" t="s">
        <v>122</v>
      </c>
      <c r="D53" s="9">
        <v>2000</v>
      </c>
      <c r="E53" s="10"/>
      <c r="F53" s="10"/>
      <c r="G53" s="10">
        <f t="shared" si="1"/>
        <v>0</v>
      </c>
      <c r="H53" s="10">
        <v>1.3</v>
      </c>
      <c r="I53" s="10">
        <v>7.6</v>
      </c>
      <c r="J53" s="10">
        <f t="shared" si="0"/>
        <v>8.9</v>
      </c>
      <c r="K53" s="10">
        <v>1</v>
      </c>
      <c r="L53" s="10">
        <v>7.7</v>
      </c>
      <c r="M53" s="10">
        <f t="shared" si="2"/>
        <v>8.7</v>
      </c>
      <c r="N53" s="10">
        <v>3</v>
      </c>
      <c r="O53" s="10">
        <v>8.2</v>
      </c>
      <c r="P53" s="10">
        <f t="shared" si="3"/>
        <v>11.2</v>
      </c>
      <c r="Q53" s="10">
        <v>2.4</v>
      </c>
      <c r="R53" s="10">
        <v>7.9</v>
      </c>
      <c r="S53" s="10">
        <f t="shared" si="4"/>
        <v>10.3</v>
      </c>
      <c r="T53" s="10"/>
      <c r="U53" s="10"/>
      <c r="V53" s="10">
        <f t="shared" si="5"/>
        <v>0</v>
      </c>
      <c r="W53" s="10">
        <f t="shared" si="6"/>
        <v>39.1</v>
      </c>
      <c r="X53" s="3"/>
    </row>
    <row r="54" spans="1:24" ht="15">
      <c r="A54" s="2" t="s">
        <v>22</v>
      </c>
      <c r="B54" s="2" t="s">
        <v>21</v>
      </c>
      <c r="C54" s="2" t="s">
        <v>160</v>
      </c>
      <c r="D54" s="9">
        <v>1999</v>
      </c>
      <c r="E54" s="10">
        <v>3.3</v>
      </c>
      <c r="F54" s="10">
        <v>7.3</v>
      </c>
      <c r="G54" s="10">
        <f t="shared" si="1"/>
        <v>10.6</v>
      </c>
      <c r="H54" s="10">
        <v>1.3</v>
      </c>
      <c r="I54" s="10">
        <v>7.85</v>
      </c>
      <c r="J54" s="10">
        <f t="shared" si="0"/>
        <v>9.15</v>
      </c>
      <c r="K54" s="10">
        <v>1.6</v>
      </c>
      <c r="L54" s="10">
        <v>7.6</v>
      </c>
      <c r="M54" s="10">
        <f t="shared" si="2"/>
        <v>9.2</v>
      </c>
      <c r="N54" s="10">
        <v>3</v>
      </c>
      <c r="O54" s="10">
        <v>8.6</v>
      </c>
      <c r="P54" s="10">
        <f t="shared" si="3"/>
        <v>11.6</v>
      </c>
      <c r="Q54" s="10"/>
      <c r="R54" s="10"/>
      <c r="S54" s="10">
        <f t="shared" si="4"/>
        <v>0</v>
      </c>
      <c r="T54" s="10">
        <v>0.8</v>
      </c>
      <c r="U54" s="10">
        <v>5.5</v>
      </c>
      <c r="V54" s="10">
        <f t="shared" si="5"/>
        <v>6.3</v>
      </c>
      <c r="W54" s="10">
        <f t="shared" si="6"/>
        <v>46.849999999999994</v>
      </c>
      <c r="X54" s="3"/>
    </row>
    <row r="55" spans="1:24" ht="15">
      <c r="A55" s="2" t="s">
        <v>50</v>
      </c>
      <c r="B55" s="2" t="s">
        <v>21</v>
      </c>
      <c r="C55" s="2" t="s">
        <v>122</v>
      </c>
      <c r="D55" s="9">
        <v>1998</v>
      </c>
      <c r="E55" s="10">
        <v>3.3</v>
      </c>
      <c r="F55" s="10">
        <v>8.1</v>
      </c>
      <c r="G55" s="10">
        <f t="shared" si="1"/>
        <v>11.399999999999999</v>
      </c>
      <c r="H55" s="10">
        <v>2</v>
      </c>
      <c r="I55" s="10">
        <v>8.7</v>
      </c>
      <c r="J55" s="10">
        <f t="shared" si="0"/>
        <v>10.7</v>
      </c>
      <c r="K55" s="10">
        <v>2</v>
      </c>
      <c r="L55" s="10">
        <v>8.3</v>
      </c>
      <c r="M55" s="10">
        <f t="shared" si="2"/>
        <v>10.3</v>
      </c>
      <c r="N55" s="10">
        <v>3</v>
      </c>
      <c r="O55" s="10">
        <v>9.2</v>
      </c>
      <c r="P55" s="10">
        <f t="shared" si="3"/>
        <v>12.2</v>
      </c>
      <c r="Q55" s="10">
        <v>2.9</v>
      </c>
      <c r="R55" s="10">
        <v>8.8</v>
      </c>
      <c r="S55" s="10">
        <f t="shared" si="4"/>
        <v>11.700000000000001</v>
      </c>
      <c r="T55" s="10">
        <v>1.4</v>
      </c>
      <c r="U55" s="10">
        <v>7.6</v>
      </c>
      <c r="V55" s="10">
        <f t="shared" si="5"/>
        <v>9</v>
      </c>
      <c r="W55" s="10">
        <f t="shared" si="6"/>
        <v>65.3</v>
      </c>
      <c r="X55" s="41"/>
    </row>
    <row r="56" spans="1:24" ht="15" customHeight="1">
      <c r="A56" s="13"/>
      <c r="B56" s="18" t="s">
        <v>21</v>
      </c>
      <c r="C56" s="13"/>
      <c r="D56" s="14"/>
      <c r="E56" s="15"/>
      <c r="F56" s="15"/>
      <c r="G56" s="15">
        <f>IF(SUM(G51:G55)&gt;0,LARGE(G51:G55,1)+LARGE(G51:G55,2)+LARGE(G51:G55,3))</f>
        <v>33.8</v>
      </c>
      <c r="H56" s="15"/>
      <c r="I56" s="15"/>
      <c r="J56" s="15">
        <f>IF(SUM(J51:J55)&gt;0,LARGE(J51:J55,1)+LARGE(J51:J55,2)+LARGE(J51:J55,3))</f>
        <v>31.25</v>
      </c>
      <c r="K56" s="15"/>
      <c r="L56" s="15"/>
      <c r="M56" s="15">
        <f>IF(SUM(M51:M55)&gt;0,LARGE(M51:M55,1)+LARGE(M51:M55,2)+LARGE(M51:M55,3))</f>
        <v>32</v>
      </c>
      <c r="N56" s="15"/>
      <c r="O56" s="15"/>
      <c r="P56" s="15">
        <f>IF(SUM(P51:P55)&gt;0,LARGE(P51:P55,1)+LARGE(P51:P55,2)+LARGE(P51:P55,3))</f>
        <v>36.8</v>
      </c>
      <c r="Q56" s="15"/>
      <c r="R56" s="15"/>
      <c r="S56" s="15">
        <f>IF(SUM(S51:S55)&gt;0,LARGE(S51:S55,1)+LARGE(S51:S55,2)+LARGE(S51:S55,3))</f>
        <v>34</v>
      </c>
      <c r="T56" s="15"/>
      <c r="U56" s="15"/>
      <c r="V56" s="15">
        <f>IF(SUM(V51:V55)&gt;0,LARGE(V51:V55,1)+LARGE(V51:V55,2)+LARGE(V51:V55,3))</f>
        <v>27.6</v>
      </c>
      <c r="W56" s="15">
        <f t="shared" si="6"/>
        <v>195.45</v>
      </c>
      <c r="X56" s="16">
        <v>4</v>
      </c>
    </row>
    <row r="57" spans="1:24" ht="15">
      <c r="A57" s="2" t="s">
        <v>188</v>
      </c>
      <c r="B57" s="2" t="s">
        <v>8</v>
      </c>
      <c r="C57" s="2" t="s">
        <v>189</v>
      </c>
      <c r="D57" s="9">
        <v>1997</v>
      </c>
      <c r="E57" s="10">
        <v>3.9</v>
      </c>
      <c r="F57" s="10">
        <v>7.5</v>
      </c>
      <c r="G57" s="10">
        <f t="shared" si="1"/>
        <v>11.4</v>
      </c>
      <c r="H57" s="10">
        <v>2.2</v>
      </c>
      <c r="I57" s="10">
        <v>7.7</v>
      </c>
      <c r="J57" s="10">
        <f t="shared" si="0"/>
        <v>9.9</v>
      </c>
      <c r="K57" s="10">
        <v>2.1</v>
      </c>
      <c r="L57" s="10">
        <v>8.6</v>
      </c>
      <c r="M57" s="10">
        <f t="shared" si="2"/>
        <v>10.7</v>
      </c>
      <c r="N57" s="10">
        <v>3.8</v>
      </c>
      <c r="O57" s="10">
        <v>8.8</v>
      </c>
      <c r="P57" s="10">
        <f t="shared" si="3"/>
        <v>12.600000000000001</v>
      </c>
      <c r="Q57" s="10">
        <v>3.2</v>
      </c>
      <c r="R57" s="10">
        <v>8.2</v>
      </c>
      <c r="S57" s="10">
        <f t="shared" si="4"/>
        <v>11.399999999999999</v>
      </c>
      <c r="T57" s="10">
        <v>2.2</v>
      </c>
      <c r="U57" s="10">
        <v>8.8</v>
      </c>
      <c r="V57" s="10">
        <f t="shared" si="5"/>
        <v>11</v>
      </c>
      <c r="W57" s="10">
        <f t="shared" si="6"/>
        <v>67</v>
      </c>
      <c r="X57" s="41"/>
    </row>
    <row r="58" spans="1:24" ht="15">
      <c r="A58" s="2" t="s">
        <v>28</v>
      </c>
      <c r="B58" s="2" t="s">
        <v>8</v>
      </c>
      <c r="C58" s="2" t="s">
        <v>157</v>
      </c>
      <c r="D58" s="9">
        <v>1997</v>
      </c>
      <c r="E58" s="10">
        <v>2.9</v>
      </c>
      <c r="F58" s="10">
        <v>8.6</v>
      </c>
      <c r="G58" s="10">
        <f t="shared" si="1"/>
        <v>11.5</v>
      </c>
      <c r="H58" s="10">
        <v>1.5</v>
      </c>
      <c r="I58" s="10">
        <v>8.6</v>
      </c>
      <c r="J58" s="10">
        <f t="shared" si="0"/>
        <v>10.1</v>
      </c>
      <c r="K58" s="10">
        <v>1.9</v>
      </c>
      <c r="L58" s="10">
        <v>8.2</v>
      </c>
      <c r="M58" s="10">
        <f t="shared" si="2"/>
        <v>10.1</v>
      </c>
      <c r="N58" s="10">
        <v>3</v>
      </c>
      <c r="O58" s="10">
        <v>9</v>
      </c>
      <c r="P58" s="10">
        <f t="shared" si="3"/>
        <v>12</v>
      </c>
      <c r="Q58" s="10">
        <v>2.4</v>
      </c>
      <c r="R58" s="10">
        <v>8.2</v>
      </c>
      <c r="S58" s="10">
        <f t="shared" si="4"/>
        <v>10.6</v>
      </c>
      <c r="T58" s="10">
        <v>0.9</v>
      </c>
      <c r="U58" s="10">
        <v>7.8</v>
      </c>
      <c r="V58" s="10">
        <f t="shared" si="5"/>
        <v>8.7</v>
      </c>
      <c r="W58" s="10">
        <f t="shared" si="6"/>
        <v>63</v>
      </c>
      <c r="X58" s="41"/>
    </row>
    <row r="59" spans="1:24" ht="15">
      <c r="A59" s="2" t="s">
        <v>32</v>
      </c>
      <c r="B59" s="2" t="s">
        <v>8</v>
      </c>
      <c r="C59" s="2" t="s">
        <v>157</v>
      </c>
      <c r="D59" s="9">
        <v>1997</v>
      </c>
      <c r="E59" s="10">
        <v>2.9</v>
      </c>
      <c r="F59" s="10">
        <v>8.5</v>
      </c>
      <c r="G59" s="10">
        <f t="shared" si="1"/>
        <v>11.4</v>
      </c>
      <c r="H59" s="10">
        <v>1.5</v>
      </c>
      <c r="I59" s="10">
        <v>8.4</v>
      </c>
      <c r="J59" s="10">
        <f t="shared" si="0"/>
        <v>9.9</v>
      </c>
      <c r="K59" s="10">
        <v>1.9</v>
      </c>
      <c r="L59" s="10">
        <v>7.7</v>
      </c>
      <c r="M59" s="10">
        <f t="shared" si="2"/>
        <v>9.6</v>
      </c>
      <c r="N59" s="10">
        <v>3</v>
      </c>
      <c r="O59" s="10">
        <v>8.6</v>
      </c>
      <c r="P59" s="10">
        <f t="shared" si="3"/>
        <v>11.6</v>
      </c>
      <c r="Q59" s="10">
        <v>2.5</v>
      </c>
      <c r="R59" s="10">
        <v>8.8</v>
      </c>
      <c r="S59" s="10">
        <f t="shared" si="4"/>
        <v>11.3</v>
      </c>
      <c r="T59" s="10">
        <v>0.7</v>
      </c>
      <c r="U59" s="10">
        <v>7.5</v>
      </c>
      <c r="V59" s="10">
        <f t="shared" si="5"/>
        <v>8.2</v>
      </c>
      <c r="W59" s="10">
        <f t="shared" si="6"/>
        <v>62</v>
      </c>
      <c r="X59" s="41"/>
    </row>
    <row r="60" spans="1:24" ht="15">
      <c r="A60" s="2" t="s">
        <v>42</v>
      </c>
      <c r="B60" s="2" t="s">
        <v>8</v>
      </c>
      <c r="C60" s="2" t="s">
        <v>157</v>
      </c>
      <c r="D60" s="9">
        <v>2001</v>
      </c>
      <c r="E60" s="10">
        <v>3.1</v>
      </c>
      <c r="F60" s="10">
        <v>8.2</v>
      </c>
      <c r="G60" s="10">
        <f t="shared" si="1"/>
        <v>11.299999999999999</v>
      </c>
      <c r="H60" s="10">
        <v>1.2</v>
      </c>
      <c r="I60" s="10">
        <v>7</v>
      </c>
      <c r="J60" s="10">
        <f t="shared" si="0"/>
        <v>8.2</v>
      </c>
      <c r="K60" s="10">
        <v>1.5</v>
      </c>
      <c r="L60" s="10">
        <v>7.4</v>
      </c>
      <c r="M60" s="10">
        <f t="shared" si="2"/>
        <v>8.9</v>
      </c>
      <c r="N60" s="10">
        <v>3</v>
      </c>
      <c r="O60" s="10">
        <v>8.8</v>
      </c>
      <c r="P60" s="10">
        <f t="shared" si="3"/>
        <v>11.8</v>
      </c>
      <c r="Q60" s="10">
        <v>2.4</v>
      </c>
      <c r="R60" s="10">
        <v>7.8</v>
      </c>
      <c r="S60" s="10">
        <f t="shared" si="4"/>
        <v>10.2</v>
      </c>
      <c r="T60" s="10">
        <v>0.8</v>
      </c>
      <c r="U60" s="10">
        <v>7</v>
      </c>
      <c r="V60" s="10">
        <f t="shared" si="5"/>
        <v>7.8</v>
      </c>
      <c r="W60" s="10">
        <f t="shared" si="6"/>
        <v>58.2</v>
      </c>
      <c r="X60" s="3"/>
    </row>
    <row r="61" spans="1:24" ht="15">
      <c r="A61" s="16"/>
      <c r="B61" s="13" t="s">
        <v>8</v>
      </c>
      <c r="C61" s="16"/>
      <c r="D61" s="16"/>
      <c r="E61" s="16"/>
      <c r="F61" s="16"/>
      <c r="G61" s="15">
        <f>IF(SUM(G57:G60)&gt;0,LARGE(G57:G60,1)+LARGE(G57:G60,2)+LARGE(G57:G60,3))</f>
        <v>34.3</v>
      </c>
      <c r="H61" s="16"/>
      <c r="I61" s="16"/>
      <c r="J61" s="15">
        <f>IF(SUM(J57:J60)&gt;0,LARGE(J57:J60,1)+LARGE(J57:J60,2)+LARGE(J57:J60,3))</f>
        <v>29.9</v>
      </c>
      <c r="K61" s="16"/>
      <c r="L61" s="16"/>
      <c r="M61" s="15">
        <f>IF(SUM(M57:M60)&gt;0,LARGE(M57:M60,1)+LARGE(M57:M60,2)+LARGE(M57:M60,3))</f>
        <v>30.4</v>
      </c>
      <c r="N61" s="16"/>
      <c r="O61" s="16"/>
      <c r="P61" s="15">
        <f>IF(SUM(P57:P60)&gt;0,LARGE(P57:P60,1)+LARGE(P57:P60,2)+LARGE(P57:P60,3))</f>
        <v>36.400000000000006</v>
      </c>
      <c r="Q61" s="16"/>
      <c r="R61" s="16"/>
      <c r="S61" s="15">
        <f>IF(SUM(S57:S60)&gt;0,LARGE(S57:S60,1)+LARGE(S57:S60,2)+LARGE(S57:S60,3))</f>
        <v>33.3</v>
      </c>
      <c r="T61" s="16"/>
      <c r="U61" s="16"/>
      <c r="V61" s="15">
        <f>IF(SUM(V57:V60)&gt;0,LARGE(V57:V60,1)+LARGE(V57:V60,2)+LARGE(V57:V60,3))</f>
        <v>27.9</v>
      </c>
      <c r="W61" s="15">
        <f t="shared" si="6"/>
        <v>192.20000000000002</v>
      </c>
      <c r="X61" s="16">
        <v>6</v>
      </c>
    </row>
  </sheetData>
  <sheetProtection/>
  <mergeCells count="9">
    <mergeCell ref="A1:W1"/>
    <mergeCell ref="A2:W2"/>
    <mergeCell ref="A3:W3"/>
    <mergeCell ref="E5:G5"/>
    <mergeCell ref="H5:J5"/>
    <mergeCell ref="K5:M5"/>
    <mergeCell ref="N5:P5"/>
    <mergeCell ref="Q5:S5"/>
    <mergeCell ref="T5:V5"/>
  </mergeCells>
  <printOptions/>
  <pageMargins left="0.5118110236220472" right="0.5118110236220472" top="0.3937007874015748" bottom="0.3937007874015748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7.00390625" style="0" customWidth="1"/>
    <col min="2" max="2" width="32.7109375" style="0" customWidth="1"/>
    <col min="3" max="3" width="19.8515625" style="0" bestFit="1" customWidth="1"/>
    <col min="4" max="4" width="19.8515625" style="0" customWidth="1"/>
    <col min="5" max="5" width="10.140625" style="8" bestFit="1" customWidth="1"/>
  </cols>
  <sheetData>
    <row r="1" spans="1:5" ht="28.5">
      <c r="A1" s="84" t="s">
        <v>180</v>
      </c>
      <c r="B1" s="84"/>
      <c r="C1" s="84"/>
      <c r="D1" s="84"/>
      <c r="E1" s="84"/>
    </row>
    <row r="2" spans="1:5" ht="28.5">
      <c r="A2" s="84" t="s">
        <v>187</v>
      </c>
      <c r="B2" s="84"/>
      <c r="C2" s="84"/>
      <c r="D2" s="84"/>
      <c r="E2" s="84"/>
    </row>
    <row r="3" spans="1:5" ht="15">
      <c r="A3" s="85">
        <v>40717</v>
      </c>
      <c r="B3" s="85"/>
      <c r="C3" s="85"/>
      <c r="D3" s="85"/>
      <c r="E3" s="85"/>
    </row>
    <row r="4" spans="1:6" ht="15.75" thickBot="1">
      <c r="A4" s="1"/>
      <c r="B4" s="20"/>
      <c r="C4" s="20"/>
      <c r="D4" s="20"/>
      <c r="E4" s="21"/>
      <c r="F4" s="1"/>
    </row>
    <row r="5" spans="1:6" ht="15.75" thickBot="1">
      <c r="A5" s="37" t="s">
        <v>190</v>
      </c>
      <c r="B5" s="38" t="s">
        <v>151</v>
      </c>
      <c r="C5" s="39" t="s">
        <v>192</v>
      </c>
      <c r="D5" s="1"/>
      <c r="E5" s="21"/>
      <c r="F5" s="1"/>
    </row>
    <row r="6" spans="1:6" ht="15">
      <c r="A6" s="35">
        <v>1</v>
      </c>
      <c r="B6" s="23" t="s">
        <v>10</v>
      </c>
      <c r="C6" s="36">
        <v>213.2</v>
      </c>
      <c r="D6" s="1"/>
      <c r="E6" s="22"/>
      <c r="F6" s="1"/>
    </row>
    <row r="7" spans="1:6" ht="15">
      <c r="A7" s="75">
        <v>2</v>
      </c>
      <c r="B7" s="71" t="s">
        <v>30</v>
      </c>
      <c r="C7" s="76">
        <v>204.8</v>
      </c>
      <c r="D7" s="1"/>
      <c r="E7" s="22"/>
      <c r="F7" s="1"/>
    </row>
    <row r="8" spans="1:6" ht="15">
      <c r="A8" s="26">
        <v>3</v>
      </c>
      <c r="B8" s="13" t="s">
        <v>3</v>
      </c>
      <c r="C8" s="27">
        <v>200.45</v>
      </c>
      <c r="D8" s="1"/>
      <c r="E8" s="22"/>
      <c r="F8" s="1"/>
    </row>
    <row r="9" spans="1:6" ht="15">
      <c r="A9" s="26">
        <v>4</v>
      </c>
      <c r="B9" s="18" t="s">
        <v>21</v>
      </c>
      <c r="C9" s="27">
        <v>195.45</v>
      </c>
      <c r="D9" s="1"/>
      <c r="E9" s="22"/>
      <c r="F9" s="1"/>
    </row>
    <row r="10" spans="1:6" ht="15">
      <c r="A10" s="26">
        <v>5</v>
      </c>
      <c r="B10" s="13" t="s">
        <v>5</v>
      </c>
      <c r="C10" s="27">
        <v>194.65</v>
      </c>
      <c r="D10" s="1"/>
      <c r="E10" s="22"/>
      <c r="F10" s="1"/>
    </row>
    <row r="11" spans="1:6" ht="15">
      <c r="A11" s="26">
        <v>6</v>
      </c>
      <c r="B11" s="13" t="s">
        <v>8</v>
      </c>
      <c r="C11" s="27">
        <v>192.20000000000002</v>
      </c>
      <c r="D11" s="1"/>
      <c r="E11" s="21"/>
      <c r="F11" s="1"/>
    </row>
    <row r="12" spans="1:6" ht="15">
      <c r="A12" s="26">
        <v>7</v>
      </c>
      <c r="B12" s="13" t="s">
        <v>7</v>
      </c>
      <c r="C12" s="27">
        <v>169.85</v>
      </c>
      <c r="D12" s="1"/>
      <c r="E12" s="22"/>
      <c r="F12" s="1"/>
    </row>
    <row r="13" spans="1:6" ht="15">
      <c r="A13" s="26">
        <v>8</v>
      </c>
      <c r="B13" s="13" t="s">
        <v>24</v>
      </c>
      <c r="C13" s="27">
        <v>165.64999999999998</v>
      </c>
      <c r="D13" s="1"/>
      <c r="E13" s="22"/>
      <c r="F13" s="1"/>
    </row>
    <row r="14" spans="1:6" ht="15">
      <c r="A14" s="26">
        <v>9</v>
      </c>
      <c r="B14" s="13" t="s">
        <v>14</v>
      </c>
      <c r="C14" s="27">
        <v>164.85</v>
      </c>
      <c r="D14" s="1"/>
      <c r="E14" s="22"/>
      <c r="F14" s="1"/>
    </row>
    <row r="15" spans="1:6" ht="15.75" thickBot="1">
      <c r="A15" s="28">
        <v>10</v>
      </c>
      <c r="B15" s="29" t="s">
        <v>16</v>
      </c>
      <c r="C15" s="30">
        <v>162.45</v>
      </c>
      <c r="D15" s="1"/>
      <c r="E15" s="22"/>
      <c r="F15" s="1"/>
    </row>
    <row r="16" spans="1:5" ht="15">
      <c r="A16" s="1"/>
      <c r="B16" s="24"/>
      <c r="C16" s="24"/>
      <c r="D16" s="1"/>
      <c r="E16" s="22"/>
    </row>
    <row r="17" spans="1:5" ht="15.75" thickBot="1">
      <c r="A17" s="20" t="s">
        <v>194</v>
      </c>
      <c r="B17" s="24"/>
      <c r="C17" s="24"/>
      <c r="D17" s="1"/>
      <c r="E17" s="68" t="s">
        <v>208</v>
      </c>
    </row>
    <row r="18" spans="1:6" ht="15">
      <c r="A18" s="25">
        <v>1</v>
      </c>
      <c r="B18" s="4" t="s">
        <v>11</v>
      </c>
      <c r="C18" s="4" t="s">
        <v>10</v>
      </c>
      <c r="D18" s="4" t="s">
        <v>158</v>
      </c>
      <c r="E18" s="47">
        <v>76.1</v>
      </c>
      <c r="F18" s="48"/>
    </row>
    <row r="19" spans="1:6" ht="15">
      <c r="A19" s="26">
        <v>2</v>
      </c>
      <c r="B19" s="2" t="s">
        <v>25</v>
      </c>
      <c r="C19" s="2" t="s">
        <v>21</v>
      </c>
      <c r="D19" s="2" t="s">
        <v>160</v>
      </c>
      <c r="E19" s="46">
        <v>72</v>
      </c>
      <c r="F19" s="48"/>
    </row>
    <row r="20" spans="1:6" ht="15">
      <c r="A20" s="75">
        <v>3</v>
      </c>
      <c r="B20" s="70" t="s">
        <v>184</v>
      </c>
      <c r="C20" s="70" t="s">
        <v>30</v>
      </c>
      <c r="D20" s="70" t="s">
        <v>146</v>
      </c>
      <c r="E20" s="46">
        <v>70.4</v>
      </c>
      <c r="F20" s="48"/>
    </row>
    <row r="21" spans="1:6" ht="15">
      <c r="A21" s="26">
        <v>4</v>
      </c>
      <c r="B21" s="2" t="s">
        <v>49</v>
      </c>
      <c r="C21" s="2" t="s">
        <v>10</v>
      </c>
      <c r="D21" s="2" t="s">
        <v>167</v>
      </c>
      <c r="E21" s="46">
        <v>69.65</v>
      </c>
      <c r="F21" s="48"/>
    </row>
    <row r="22" spans="1:6" ht="15">
      <c r="A22" s="26">
        <v>5</v>
      </c>
      <c r="B22" s="2" t="s">
        <v>26</v>
      </c>
      <c r="C22" s="2" t="s">
        <v>3</v>
      </c>
      <c r="D22" s="2" t="s">
        <v>147</v>
      </c>
      <c r="E22" s="46">
        <v>68.35</v>
      </c>
      <c r="F22" s="48"/>
    </row>
    <row r="23" spans="1:6" ht="15">
      <c r="A23" s="75">
        <v>6</v>
      </c>
      <c r="B23" s="70" t="s">
        <v>185</v>
      </c>
      <c r="C23" s="70" t="s">
        <v>30</v>
      </c>
      <c r="D23" s="70" t="s">
        <v>164</v>
      </c>
      <c r="E23" s="46">
        <v>67.80000000000001</v>
      </c>
      <c r="F23" s="48"/>
    </row>
    <row r="24" spans="1:6" ht="15">
      <c r="A24" s="26">
        <v>7</v>
      </c>
      <c r="B24" s="2" t="s">
        <v>2</v>
      </c>
      <c r="C24" s="2" t="s">
        <v>3</v>
      </c>
      <c r="D24" s="2" t="s">
        <v>127</v>
      </c>
      <c r="E24" s="46">
        <v>67.3</v>
      </c>
      <c r="F24" s="48"/>
    </row>
    <row r="25" spans="1:6" ht="15">
      <c r="A25" s="26">
        <v>8</v>
      </c>
      <c r="B25" s="2" t="s">
        <v>188</v>
      </c>
      <c r="C25" s="2" t="s">
        <v>8</v>
      </c>
      <c r="D25" s="2" t="s">
        <v>189</v>
      </c>
      <c r="E25" s="46">
        <v>67</v>
      </c>
      <c r="F25" s="48"/>
    </row>
    <row r="26" spans="1:6" ht="15">
      <c r="A26" s="26">
        <v>9</v>
      </c>
      <c r="B26" s="2" t="s">
        <v>12</v>
      </c>
      <c r="C26" s="2" t="s">
        <v>10</v>
      </c>
      <c r="D26" s="2" t="s">
        <v>126</v>
      </c>
      <c r="E26" s="46">
        <v>66.05</v>
      </c>
      <c r="F26" s="48"/>
    </row>
    <row r="27" spans="1:6" ht="15">
      <c r="A27" s="26">
        <v>10</v>
      </c>
      <c r="B27" s="2" t="s">
        <v>39</v>
      </c>
      <c r="C27" s="2" t="s">
        <v>5</v>
      </c>
      <c r="D27" s="2" t="s">
        <v>137</v>
      </c>
      <c r="E27" s="46">
        <v>65.85000000000001</v>
      </c>
      <c r="F27" s="48"/>
    </row>
    <row r="28" spans="1:6" ht="15">
      <c r="A28" s="26">
        <v>11</v>
      </c>
      <c r="B28" s="2" t="s">
        <v>50</v>
      </c>
      <c r="C28" s="2" t="s">
        <v>21</v>
      </c>
      <c r="D28" s="2" t="s">
        <v>122</v>
      </c>
      <c r="E28" s="46">
        <v>65.3</v>
      </c>
      <c r="F28" s="48"/>
    </row>
    <row r="29" spans="1:6" ht="15">
      <c r="A29" s="26">
        <v>12</v>
      </c>
      <c r="B29" s="2" t="s">
        <v>37</v>
      </c>
      <c r="C29" s="2" t="s">
        <v>5</v>
      </c>
      <c r="D29" s="2" t="s">
        <v>162</v>
      </c>
      <c r="E29" s="46">
        <v>64.4</v>
      </c>
      <c r="F29" s="48"/>
    </row>
    <row r="30" spans="1:6" ht="15">
      <c r="A30" s="26">
        <v>13</v>
      </c>
      <c r="B30" s="2" t="s">
        <v>28</v>
      </c>
      <c r="C30" s="2" t="s">
        <v>8</v>
      </c>
      <c r="D30" s="2" t="s">
        <v>157</v>
      </c>
      <c r="E30" s="46">
        <v>63</v>
      </c>
      <c r="F30" s="48"/>
    </row>
    <row r="31" spans="1:6" ht="15">
      <c r="A31" s="26">
        <v>14</v>
      </c>
      <c r="B31" s="2" t="s">
        <v>18</v>
      </c>
      <c r="C31" s="2" t="s">
        <v>3</v>
      </c>
      <c r="D31" s="2" t="s">
        <v>144</v>
      </c>
      <c r="E31" s="46">
        <v>62.95</v>
      </c>
      <c r="F31" s="48"/>
    </row>
    <row r="32" spans="1:6" ht="15">
      <c r="A32" s="26">
        <v>15</v>
      </c>
      <c r="B32" s="2" t="s">
        <v>32</v>
      </c>
      <c r="C32" s="2" t="s">
        <v>8</v>
      </c>
      <c r="D32" s="2" t="s">
        <v>157</v>
      </c>
      <c r="E32" s="46">
        <v>62</v>
      </c>
      <c r="F32" s="48"/>
    </row>
    <row r="33" spans="1:6" ht="15">
      <c r="A33" s="26">
        <v>16</v>
      </c>
      <c r="B33" s="2" t="s">
        <v>6</v>
      </c>
      <c r="C33" s="2" t="s">
        <v>7</v>
      </c>
      <c r="D33" s="2" t="s">
        <v>156</v>
      </c>
      <c r="E33" s="46">
        <v>60.95</v>
      </c>
      <c r="F33" s="48"/>
    </row>
    <row r="34" spans="1:6" ht="15">
      <c r="A34" s="26">
        <v>17</v>
      </c>
      <c r="B34" s="2" t="s">
        <v>4</v>
      </c>
      <c r="C34" s="2" t="s">
        <v>5</v>
      </c>
      <c r="D34" s="2" t="s">
        <v>155</v>
      </c>
      <c r="E34" s="46">
        <v>60.900000000000006</v>
      </c>
      <c r="F34" s="48"/>
    </row>
    <row r="35" spans="1:6" ht="15">
      <c r="A35" s="26">
        <v>18</v>
      </c>
      <c r="B35" s="2" t="s">
        <v>44</v>
      </c>
      <c r="C35" s="2" t="s">
        <v>16</v>
      </c>
      <c r="D35" s="2" t="s">
        <v>119</v>
      </c>
      <c r="E35" s="46">
        <v>59.449999999999996</v>
      </c>
      <c r="F35" s="48"/>
    </row>
    <row r="36" spans="1:5" ht="15">
      <c r="A36" s="26">
        <v>19</v>
      </c>
      <c r="B36" s="2" t="s">
        <v>42</v>
      </c>
      <c r="C36" s="2" t="s">
        <v>8</v>
      </c>
      <c r="D36" s="2" t="s">
        <v>157</v>
      </c>
      <c r="E36" s="31">
        <v>58.2</v>
      </c>
    </row>
    <row r="37" spans="1:6" ht="15">
      <c r="A37" s="26">
        <v>20</v>
      </c>
      <c r="B37" s="2" t="s">
        <v>23</v>
      </c>
      <c r="C37" s="2" t="s">
        <v>24</v>
      </c>
      <c r="D37" s="2" t="s">
        <v>159</v>
      </c>
      <c r="E37" s="46">
        <v>56.6</v>
      </c>
      <c r="F37" s="48"/>
    </row>
    <row r="38" spans="1:6" ht="15">
      <c r="A38" s="26">
        <v>21</v>
      </c>
      <c r="B38" s="2" t="s">
        <v>13</v>
      </c>
      <c r="C38" s="2" t="s">
        <v>14</v>
      </c>
      <c r="D38" s="2" t="s">
        <v>134</v>
      </c>
      <c r="E38" s="46">
        <v>56.55</v>
      </c>
      <c r="F38" s="48"/>
    </row>
    <row r="39" spans="1:6" ht="15">
      <c r="A39" s="26">
        <v>22</v>
      </c>
      <c r="B39" s="2" t="s">
        <v>48</v>
      </c>
      <c r="C39" s="2" t="s">
        <v>16</v>
      </c>
      <c r="D39" s="2" t="s">
        <v>119</v>
      </c>
      <c r="E39" s="46">
        <v>55.7</v>
      </c>
      <c r="F39" s="48"/>
    </row>
    <row r="40" spans="1:6" ht="15">
      <c r="A40" s="26">
        <v>23</v>
      </c>
      <c r="B40" s="2" t="s">
        <v>38</v>
      </c>
      <c r="C40" s="2" t="s">
        <v>14</v>
      </c>
      <c r="D40" s="2" t="s">
        <v>163</v>
      </c>
      <c r="E40" s="46">
        <v>54.4</v>
      </c>
      <c r="F40" s="48"/>
    </row>
    <row r="41" spans="1:6" ht="15">
      <c r="A41" s="26">
        <v>24</v>
      </c>
      <c r="B41" s="2" t="s">
        <v>33</v>
      </c>
      <c r="C41" s="2" t="s">
        <v>24</v>
      </c>
      <c r="D41" s="2" t="s">
        <v>159</v>
      </c>
      <c r="E41" s="46">
        <v>54.25</v>
      </c>
      <c r="F41" s="48"/>
    </row>
    <row r="42" spans="1:6" ht="15">
      <c r="A42" s="26">
        <v>25</v>
      </c>
      <c r="B42" s="2" t="s">
        <v>35</v>
      </c>
      <c r="C42" s="2" t="s">
        <v>7</v>
      </c>
      <c r="D42" s="2" t="s">
        <v>132</v>
      </c>
      <c r="E42" s="46">
        <v>53.60000000000001</v>
      </c>
      <c r="F42" s="48"/>
    </row>
    <row r="43" spans="1:5" ht="15">
      <c r="A43" s="26">
        <v>26</v>
      </c>
      <c r="B43" s="2" t="s">
        <v>41</v>
      </c>
      <c r="C43" s="2" t="s">
        <v>24</v>
      </c>
      <c r="D43" s="2" t="s">
        <v>159</v>
      </c>
      <c r="E43" s="31">
        <v>53</v>
      </c>
    </row>
    <row r="44" spans="1:5" ht="15">
      <c r="A44" s="26">
        <v>27</v>
      </c>
      <c r="B44" s="2" t="s">
        <v>181</v>
      </c>
      <c r="C44" s="2" t="s">
        <v>30</v>
      </c>
      <c r="D44" s="2" t="s">
        <v>146</v>
      </c>
      <c r="E44" s="31">
        <v>52.599999999999994</v>
      </c>
    </row>
    <row r="45" spans="1:5" ht="15">
      <c r="A45" s="26">
        <v>28</v>
      </c>
      <c r="B45" s="2" t="s">
        <v>43</v>
      </c>
      <c r="C45" s="2" t="s">
        <v>24</v>
      </c>
      <c r="D45" s="2" t="s">
        <v>159</v>
      </c>
      <c r="E45" s="31">
        <v>51.45000000000001</v>
      </c>
    </row>
    <row r="46" spans="1:5" ht="15">
      <c r="A46" s="26">
        <v>29</v>
      </c>
      <c r="B46" s="2" t="s">
        <v>40</v>
      </c>
      <c r="C46" s="2" t="s">
        <v>14</v>
      </c>
      <c r="D46" s="2" t="s">
        <v>134</v>
      </c>
      <c r="E46" s="31">
        <v>51.300000000000004</v>
      </c>
    </row>
    <row r="47" spans="1:5" ht="15">
      <c r="A47" s="26">
        <v>30</v>
      </c>
      <c r="B47" s="2" t="s">
        <v>29</v>
      </c>
      <c r="C47" s="2" t="s">
        <v>7</v>
      </c>
      <c r="D47" s="2" t="s">
        <v>132</v>
      </c>
      <c r="E47" s="31">
        <v>49.099999999999994</v>
      </c>
    </row>
    <row r="48" spans="1:5" ht="15">
      <c r="A48" s="26">
        <v>31</v>
      </c>
      <c r="B48" s="2" t="s">
        <v>46</v>
      </c>
      <c r="C48" s="2" t="s">
        <v>7</v>
      </c>
      <c r="D48" s="2" t="s">
        <v>132</v>
      </c>
      <c r="E48" s="31">
        <v>48.1</v>
      </c>
    </row>
    <row r="49" spans="1:5" ht="15">
      <c r="A49" s="26">
        <v>32</v>
      </c>
      <c r="B49" s="2" t="s">
        <v>27</v>
      </c>
      <c r="C49" s="2" t="s">
        <v>14</v>
      </c>
      <c r="D49" s="2" t="s">
        <v>134</v>
      </c>
      <c r="E49" s="31">
        <v>48.1</v>
      </c>
    </row>
    <row r="50" spans="1:5" ht="15">
      <c r="A50" s="26">
        <v>33</v>
      </c>
      <c r="B50" s="2" t="s">
        <v>15</v>
      </c>
      <c r="C50" s="2" t="s">
        <v>16</v>
      </c>
      <c r="D50" s="2" t="s">
        <v>119</v>
      </c>
      <c r="E50" s="31">
        <v>47.300000000000004</v>
      </c>
    </row>
    <row r="51" spans="1:5" ht="15">
      <c r="A51" s="26">
        <v>34</v>
      </c>
      <c r="B51" s="2" t="s">
        <v>22</v>
      </c>
      <c r="C51" s="2" t="s">
        <v>21</v>
      </c>
      <c r="D51" s="2" t="s">
        <v>160</v>
      </c>
      <c r="E51" s="31">
        <v>46.849999999999994</v>
      </c>
    </row>
    <row r="52" spans="1:5" ht="15">
      <c r="A52" s="26">
        <v>35</v>
      </c>
      <c r="B52" s="2" t="s">
        <v>183</v>
      </c>
      <c r="C52" s="2" t="s">
        <v>30</v>
      </c>
      <c r="D52" s="2" t="s">
        <v>161</v>
      </c>
      <c r="E52" s="31">
        <v>43.599999999999994</v>
      </c>
    </row>
    <row r="53" spans="1:5" ht="15">
      <c r="A53" s="26">
        <v>36</v>
      </c>
      <c r="B53" s="2" t="s">
        <v>31</v>
      </c>
      <c r="C53" s="2" t="s">
        <v>21</v>
      </c>
      <c r="D53" s="2" t="s">
        <v>122</v>
      </c>
      <c r="E53" s="31">
        <v>39.1</v>
      </c>
    </row>
    <row r="54" spans="1:5" ht="15">
      <c r="A54" s="26">
        <v>37</v>
      </c>
      <c r="B54" s="2" t="s">
        <v>45</v>
      </c>
      <c r="C54" s="2" t="s">
        <v>10</v>
      </c>
      <c r="D54" s="2" t="s">
        <v>165</v>
      </c>
      <c r="E54" s="31">
        <v>34.099999999999994</v>
      </c>
    </row>
    <row r="55" spans="1:5" ht="15">
      <c r="A55" s="26">
        <v>38</v>
      </c>
      <c r="B55" s="2" t="s">
        <v>17</v>
      </c>
      <c r="C55" s="2" t="s">
        <v>5</v>
      </c>
      <c r="D55" s="2" t="s">
        <v>137</v>
      </c>
      <c r="E55" s="31">
        <v>32.8</v>
      </c>
    </row>
    <row r="56" spans="1:5" ht="15">
      <c r="A56" s="26">
        <v>39</v>
      </c>
      <c r="B56" s="2" t="s">
        <v>36</v>
      </c>
      <c r="C56" s="2" t="s">
        <v>3</v>
      </c>
      <c r="D56" s="2" t="s">
        <v>144</v>
      </c>
      <c r="E56" s="31">
        <v>32.2</v>
      </c>
    </row>
    <row r="57" spans="1:5" ht="15" customHeight="1">
      <c r="A57" s="26">
        <v>40</v>
      </c>
      <c r="B57" s="2" t="s">
        <v>9</v>
      </c>
      <c r="C57" s="2" t="s">
        <v>10</v>
      </c>
      <c r="D57" s="2" t="s">
        <v>126</v>
      </c>
      <c r="E57" s="31">
        <v>31.900000000000002</v>
      </c>
    </row>
    <row r="58" spans="1:5" ht="15">
      <c r="A58" s="26">
        <v>41</v>
      </c>
      <c r="B58" s="2" t="s">
        <v>182</v>
      </c>
      <c r="C58" s="2" t="s">
        <v>30</v>
      </c>
      <c r="D58" s="2" t="s">
        <v>161</v>
      </c>
      <c r="E58" s="31">
        <v>31.8</v>
      </c>
    </row>
    <row r="59" spans="1:5" ht="15">
      <c r="A59" s="26">
        <v>42</v>
      </c>
      <c r="B59" s="2" t="s">
        <v>47</v>
      </c>
      <c r="C59" s="2" t="s">
        <v>3</v>
      </c>
      <c r="D59" s="2" t="s">
        <v>166</v>
      </c>
      <c r="E59" s="31">
        <v>30.699999999999996</v>
      </c>
    </row>
    <row r="60" spans="1:5" ht="15">
      <c r="A60" s="26">
        <v>43</v>
      </c>
      <c r="B60" s="2" t="s">
        <v>19</v>
      </c>
      <c r="C60" s="2" t="s">
        <v>5</v>
      </c>
      <c r="D60" s="2" t="s">
        <v>137</v>
      </c>
      <c r="E60" s="31">
        <v>28.699999999999996</v>
      </c>
    </row>
    <row r="61" spans="1:5" ht="15">
      <c r="A61" s="26">
        <v>44</v>
      </c>
      <c r="B61" s="2" t="s">
        <v>20</v>
      </c>
      <c r="C61" s="2" t="s">
        <v>21</v>
      </c>
      <c r="D61" s="2" t="s">
        <v>122</v>
      </c>
      <c r="E61" s="31">
        <v>25.400000000000002</v>
      </c>
    </row>
    <row r="62" spans="1:5" ht="15.75" thickBot="1">
      <c r="A62" s="28">
        <v>45</v>
      </c>
      <c r="B62" s="7" t="s">
        <v>34</v>
      </c>
      <c r="C62" s="7" t="s">
        <v>7</v>
      </c>
      <c r="D62" s="7" t="s">
        <v>132</v>
      </c>
      <c r="E62" s="32">
        <v>6.5</v>
      </c>
    </row>
    <row r="65" ht="15">
      <c r="A65" t="s">
        <v>195</v>
      </c>
    </row>
    <row r="66" spans="2:6" ht="15">
      <c r="B66" s="2" t="s">
        <v>2</v>
      </c>
      <c r="C66" s="5" t="s">
        <v>3</v>
      </c>
      <c r="D66" s="11"/>
      <c r="E66" s="12"/>
      <c r="F66" s="1"/>
    </row>
    <row r="67" spans="2:6" ht="15">
      <c r="B67" s="2" t="s">
        <v>18</v>
      </c>
      <c r="C67" s="5" t="s">
        <v>3</v>
      </c>
      <c r="D67" s="11"/>
      <c r="E67" s="12"/>
      <c r="F67" s="1"/>
    </row>
    <row r="68" spans="2:6" ht="15">
      <c r="B68" s="2" t="s">
        <v>26</v>
      </c>
      <c r="C68" s="5" t="s">
        <v>3</v>
      </c>
      <c r="D68" s="11"/>
      <c r="E68" s="12"/>
      <c r="F68" s="1"/>
    </row>
    <row r="69" spans="2:6" ht="15">
      <c r="B69" s="2" t="s">
        <v>6</v>
      </c>
      <c r="C69" s="5" t="s">
        <v>7</v>
      </c>
      <c r="D69" s="11"/>
      <c r="E69" s="12"/>
      <c r="F69" s="1"/>
    </row>
    <row r="70" spans="2:6" ht="15">
      <c r="B70" s="2" t="s">
        <v>35</v>
      </c>
      <c r="C70" s="5" t="s">
        <v>7</v>
      </c>
      <c r="D70" s="11"/>
      <c r="E70" s="12"/>
      <c r="F70" s="1"/>
    </row>
    <row r="71" spans="2:6" ht="15">
      <c r="B71" s="2" t="s">
        <v>13</v>
      </c>
      <c r="C71" s="5" t="s">
        <v>14</v>
      </c>
      <c r="D71" s="11"/>
      <c r="E71" s="12"/>
      <c r="F71" s="1"/>
    </row>
    <row r="72" spans="2:6" ht="15">
      <c r="B72" s="2" t="s">
        <v>38</v>
      </c>
      <c r="C72" s="5" t="s">
        <v>14</v>
      </c>
      <c r="D72" s="11"/>
      <c r="E72" s="12"/>
      <c r="F72" s="1"/>
    </row>
    <row r="73" spans="2:6" ht="15">
      <c r="B73" s="70" t="s">
        <v>184</v>
      </c>
      <c r="C73" s="77" t="s">
        <v>30</v>
      </c>
      <c r="D73" s="11"/>
      <c r="E73" s="12"/>
      <c r="F73" s="1"/>
    </row>
    <row r="74" spans="2:6" ht="15">
      <c r="B74" s="70" t="s">
        <v>185</v>
      </c>
      <c r="C74" s="77" t="s">
        <v>30</v>
      </c>
      <c r="D74" s="11"/>
      <c r="E74" s="12"/>
      <c r="F74" s="1"/>
    </row>
    <row r="75" spans="2:6" ht="15">
      <c r="B75" s="2" t="s">
        <v>23</v>
      </c>
      <c r="C75" s="5" t="s">
        <v>24</v>
      </c>
      <c r="D75" s="11"/>
      <c r="E75" s="12"/>
      <c r="F75" s="1"/>
    </row>
    <row r="76" spans="2:6" ht="15">
      <c r="B76" s="2" t="s">
        <v>33</v>
      </c>
      <c r="C76" s="5" t="s">
        <v>24</v>
      </c>
      <c r="D76" s="11"/>
      <c r="E76" s="12"/>
      <c r="F76" s="1"/>
    </row>
    <row r="77" spans="2:6" ht="15">
      <c r="B77" s="2" t="s">
        <v>4</v>
      </c>
      <c r="C77" s="5" t="s">
        <v>5</v>
      </c>
      <c r="D77" s="11"/>
      <c r="E77" s="12"/>
      <c r="F77" s="1"/>
    </row>
    <row r="78" spans="2:6" ht="15">
      <c r="B78" s="2" t="s">
        <v>37</v>
      </c>
      <c r="C78" s="5" t="s">
        <v>5</v>
      </c>
      <c r="D78" s="11"/>
      <c r="E78" s="12"/>
      <c r="F78" s="1"/>
    </row>
    <row r="79" spans="2:6" ht="15">
      <c r="B79" s="2" t="s">
        <v>39</v>
      </c>
      <c r="C79" s="5" t="s">
        <v>5</v>
      </c>
      <c r="D79" s="11"/>
      <c r="E79" s="12"/>
      <c r="F79" s="1"/>
    </row>
    <row r="80" spans="2:6" ht="15">
      <c r="B80" s="2" t="s">
        <v>11</v>
      </c>
      <c r="C80" s="5" t="s">
        <v>10</v>
      </c>
      <c r="D80" s="11"/>
      <c r="E80" s="12"/>
      <c r="F80" s="1"/>
    </row>
    <row r="81" spans="2:6" ht="15">
      <c r="B81" s="2" t="s">
        <v>12</v>
      </c>
      <c r="C81" s="5" t="s">
        <v>10</v>
      </c>
      <c r="D81" s="11"/>
      <c r="E81" s="12"/>
      <c r="F81" s="1"/>
    </row>
    <row r="82" spans="2:6" ht="15">
      <c r="B82" s="2" t="s">
        <v>49</v>
      </c>
      <c r="C82" s="5" t="s">
        <v>10</v>
      </c>
      <c r="D82" s="11"/>
      <c r="E82" s="12"/>
      <c r="F82" s="1"/>
    </row>
    <row r="83" spans="2:6" ht="15">
      <c r="B83" s="2" t="s">
        <v>44</v>
      </c>
      <c r="C83" s="5" t="s">
        <v>16</v>
      </c>
      <c r="D83" s="11"/>
      <c r="E83" s="12"/>
      <c r="F83" s="1"/>
    </row>
    <row r="84" spans="2:6" ht="15">
      <c r="B84" s="2" t="s">
        <v>48</v>
      </c>
      <c r="C84" s="5" t="s">
        <v>16</v>
      </c>
      <c r="D84" s="11"/>
      <c r="E84" s="12"/>
      <c r="F84" s="1"/>
    </row>
    <row r="85" spans="2:6" ht="15">
      <c r="B85" s="2" t="s">
        <v>25</v>
      </c>
      <c r="C85" s="5" t="s">
        <v>21</v>
      </c>
      <c r="D85" s="11"/>
      <c r="E85" s="12"/>
      <c r="F85" s="1"/>
    </row>
    <row r="86" spans="2:6" ht="15">
      <c r="B86" s="2" t="s">
        <v>50</v>
      </c>
      <c r="C86" s="5" t="s">
        <v>21</v>
      </c>
      <c r="D86" s="11"/>
      <c r="E86" s="12"/>
      <c r="F86" s="1"/>
    </row>
    <row r="87" spans="2:6" ht="15">
      <c r="B87" s="2" t="s">
        <v>188</v>
      </c>
      <c r="C87" s="5" t="s">
        <v>8</v>
      </c>
      <c r="D87" s="11"/>
      <c r="E87" s="12"/>
      <c r="F87" s="1"/>
    </row>
    <row r="88" spans="2:6" ht="15">
      <c r="B88" s="2" t="s">
        <v>28</v>
      </c>
      <c r="C88" s="5" t="s">
        <v>8</v>
      </c>
      <c r="D88" s="11"/>
      <c r="E88" s="12"/>
      <c r="F88" s="1"/>
    </row>
    <row r="89" spans="2:6" ht="15">
      <c r="B89" s="2" t="s">
        <v>32</v>
      </c>
      <c r="C89" s="5" t="s">
        <v>8</v>
      </c>
      <c r="D89" s="11"/>
      <c r="E89" s="12"/>
      <c r="F89" s="1"/>
    </row>
  </sheetData>
  <sheetProtection/>
  <mergeCells count="3">
    <mergeCell ref="A1:E1"/>
    <mergeCell ref="A3:E3"/>
    <mergeCell ref="A2:E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PageLayoutView="0" workbookViewId="0" topLeftCell="A4">
      <selection activeCell="W55" sqref="W55"/>
    </sheetView>
  </sheetViews>
  <sheetFormatPr defaultColWidth="9.140625" defaultRowHeight="15"/>
  <cols>
    <col min="1" max="1" width="27.7109375" style="0" customWidth="1"/>
    <col min="2" max="2" width="21.8515625" style="0" customWidth="1"/>
    <col min="3" max="3" width="21.421875" style="0" customWidth="1"/>
    <col min="4" max="4" width="6.8515625" style="0" bestFit="1" customWidth="1"/>
    <col min="5" max="7" width="4.57421875" style="0" bestFit="1" customWidth="1"/>
    <col min="8" max="8" width="6.00390625" style="0" customWidth="1"/>
    <col min="9" max="10" width="4.57421875" style="0" bestFit="1" customWidth="1"/>
    <col min="11" max="11" width="3.421875" style="0" bestFit="1" customWidth="1"/>
    <col min="12" max="12" width="5.8515625" style="0" bestFit="1" customWidth="1"/>
    <col min="13" max="15" width="4.57421875" style="0" bestFit="1" customWidth="1"/>
    <col min="16" max="16" width="6.140625" style="0" customWidth="1"/>
    <col min="17" max="19" width="4.57421875" style="0" bestFit="1" customWidth="1"/>
    <col min="20" max="20" width="5.8515625" style="0" bestFit="1" customWidth="1"/>
    <col min="21" max="21" width="7.7109375" style="0" bestFit="1" customWidth="1"/>
    <col min="22" max="22" width="7.140625" style="0" bestFit="1" customWidth="1"/>
  </cols>
  <sheetData>
    <row r="1" spans="1:23" ht="28.5">
      <c r="A1" s="84" t="s">
        <v>180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33"/>
    </row>
    <row r="2" spans="1:23" ht="28.5">
      <c r="A2" s="84" t="s">
        <v>197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33"/>
    </row>
    <row r="3" spans="1:23" ht="15">
      <c r="A3" s="85">
        <v>40717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34"/>
    </row>
    <row r="5" spans="1:22" ht="15">
      <c r="A5" s="42"/>
      <c r="B5" s="42"/>
      <c r="C5" s="42"/>
      <c r="D5" s="42"/>
      <c r="E5" s="86" t="s">
        <v>114</v>
      </c>
      <c r="F5" s="87"/>
      <c r="G5" s="87"/>
      <c r="H5" s="88"/>
      <c r="I5" s="86" t="s">
        <v>115</v>
      </c>
      <c r="J5" s="87"/>
      <c r="K5" s="87"/>
      <c r="L5" s="88"/>
      <c r="M5" s="86" t="s">
        <v>153</v>
      </c>
      <c r="N5" s="87"/>
      <c r="O5" s="87"/>
      <c r="P5" s="88"/>
      <c r="Q5" s="86" t="s">
        <v>154</v>
      </c>
      <c r="R5" s="87"/>
      <c r="S5" s="87"/>
      <c r="T5" s="88"/>
      <c r="U5" s="42"/>
      <c r="V5" s="40" t="s">
        <v>193</v>
      </c>
    </row>
    <row r="6" spans="1:22" ht="15">
      <c r="A6" s="43" t="s">
        <v>191</v>
      </c>
      <c r="B6" s="43" t="s">
        <v>151</v>
      </c>
      <c r="C6" s="43" t="s">
        <v>152</v>
      </c>
      <c r="D6" s="43" t="s">
        <v>176</v>
      </c>
      <c r="E6" s="44" t="s">
        <v>177</v>
      </c>
      <c r="F6" s="44" t="s">
        <v>178</v>
      </c>
      <c r="G6" s="44" t="s">
        <v>196</v>
      </c>
      <c r="H6" s="44" t="s">
        <v>186</v>
      </c>
      <c r="I6" s="44" t="s">
        <v>177</v>
      </c>
      <c r="J6" s="44" t="s">
        <v>178</v>
      </c>
      <c r="K6" s="44" t="s">
        <v>196</v>
      </c>
      <c r="L6" s="44" t="s">
        <v>186</v>
      </c>
      <c r="M6" s="44" t="s">
        <v>177</v>
      </c>
      <c r="N6" s="44" t="s">
        <v>178</v>
      </c>
      <c r="O6" s="44" t="s">
        <v>196</v>
      </c>
      <c r="P6" s="44" t="s">
        <v>186</v>
      </c>
      <c r="Q6" s="44" t="s">
        <v>177</v>
      </c>
      <c r="R6" s="44" t="s">
        <v>178</v>
      </c>
      <c r="S6" s="44" t="s">
        <v>196</v>
      </c>
      <c r="T6" s="44" t="s">
        <v>186</v>
      </c>
      <c r="U6" s="43" t="s">
        <v>179</v>
      </c>
      <c r="V6" s="19" t="s">
        <v>190</v>
      </c>
    </row>
    <row r="7" spans="1:22" ht="15">
      <c r="A7" s="2" t="s">
        <v>70</v>
      </c>
      <c r="B7" s="2" t="s">
        <v>3</v>
      </c>
      <c r="C7" s="2" t="s">
        <v>127</v>
      </c>
      <c r="D7" s="3">
        <v>1996</v>
      </c>
      <c r="E7" s="10">
        <v>4.2</v>
      </c>
      <c r="F7" s="10">
        <v>8.1</v>
      </c>
      <c r="G7" s="10"/>
      <c r="H7" s="10">
        <f>E7+F7-G7</f>
        <v>12.3</v>
      </c>
      <c r="I7" s="10">
        <v>2.6</v>
      </c>
      <c r="J7" s="10">
        <v>6.84</v>
      </c>
      <c r="K7" s="10"/>
      <c r="L7" s="10">
        <f>I7+J7-K7</f>
        <v>9.44</v>
      </c>
      <c r="M7" s="10">
        <v>4.2</v>
      </c>
      <c r="N7" s="10">
        <v>4.67</v>
      </c>
      <c r="O7" s="10"/>
      <c r="P7" s="10">
        <f>M7+N7-O7</f>
        <v>8.870000000000001</v>
      </c>
      <c r="Q7" s="10">
        <v>4.2</v>
      </c>
      <c r="R7" s="10">
        <v>6.2</v>
      </c>
      <c r="S7" s="10"/>
      <c r="T7" s="10">
        <f>Q7+R7-S7</f>
        <v>10.4</v>
      </c>
      <c r="U7" s="49">
        <f>H7+L7+P7+T7</f>
        <v>41.010000000000005</v>
      </c>
      <c r="V7" s="3"/>
    </row>
    <row r="8" spans="1:22" ht="15">
      <c r="A8" s="2" t="s">
        <v>94</v>
      </c>
      <c r="B8" s="2" t="s">
        <v>3</v>
      </c>
      <c r="C8" s="2" t="s">
        <v>127</v>
      </c>
      <c r="D8" s="3">
        <v>1999</v>
      </c>
      <c r="E8" s="10">
        <v>4</v>
      </c>
      <c r="F8" s="10">
        <v>8.36</v>
      </c>
      <c r="G8" s="10"/>
      <c r="H8" s="10">
        <f aca="true" t="shared" si="0" ref="H8:H70">E8+F8-G8</f>
        <v>12.36</v>
      </c>
      <c r="I8" s="10">
        <v>2.9</v>
      </c>
      <c r="J8" s="10">
        <v>8.34</v>
      </c>
      <c r="K8" s="10"/>
      <c r="L8" s="10">
        <f aca="true" t="shared" si="1" ref="L8:L70">I8+J8-K8</f>
        <v>11.24</v>
      </c>
      <c r="M8" s="10">
        <v>4.5</v>
      </c>
      <c r="N8" s="10">
        <v>6.93</v>
      </c>
      <c r="O8" s="10"/>
      <c r="P8" s="10">
        <f aca="true" t="shared" si="2" ref="P8:P70">M8+N8-O8</f>
        <v>11.43</v>
      </c>
      <c r="Q8" s="10">
        <v>3.6</v>
      </c>
      <c r="R8" s="10">
        <v>7.7</v>
      </c>
      <c r="S8" s="10"/>
      <c r="T8" s="10">
        <f aca="true" t="shared" si="3" ref="T8:T70">Q8+R8-S8</f>
        <v>11.3</v>
      </c>
      <c r="U8" s="49">
        <f aca="true" t="shared" si="4" ref="U8:U71">H8+L8+P8+T8</f>
        <v>46.33</v>
      </c>
      <c r="V8" s="41"/>
    </row>
    <row r="9" spans="1:22" ht="15">
      <c r="A9" s="2" t="s">
        <v>99</v>
      </c>
      <c r="B9" s="2" t="s">
        <v>3</v>
      </c>
      <c r="C9" s="2" t="s">
        <v>144</v>
      </c>
      <c r="D9" s="3">
        <v>1998</v>
      </c>
      <c r="E9" s="10">
        <v>3</v>
      </c>
      <c r="F9" s="10">
        <v>7.26</v>
      </c>
      <c r="G9" s="10"/>
      <c r="H9" s="10">
        <f t="shared" si="0"/>
        <v>10.26</v>
      </c>
      <c r="I9" s="10">
        <v>2.7</v>
      </c>
      <c r="J9" s="10">
        <v>8.04</v>
      </c>
      <c r="K9" s="10"/>
      <c r="L9" s="10">
        <f t="shared" si="1"/>
        <v>10.739999999999998</v>
      </c>
      <c r="M9" s="10">
        <v>4</v>
      </c>
      <c r="N9" s="10">
        <v>7.24</v>
      </c>
      <c r="O9" s="10"/>
      <c r="P9" s="10">
        <f t="shared" si="2"/>
        <v>11.24</v>
      </c>
      <c r="Q9" s="10">
        <v>3.2</v>
      </c>
      <c r="R9" s="10">
        <v>6.77</v>
      </c>
      <c r="S9" s="10"/>
      <c r="T9" s="10">
        <f t="shared" si="3"/>
        <v>9.969999999999999</v>
      </c>
      <c r="U9" s="49">
        <f t="shared" si="4"/>
        <v>42.21</v>
      </c>
      <c r="V9" s="41"/>
    </row>
    <row r="10" spans="1:22" ht="15">
      <c r="A10" s="2" t="s">
        <v>102</v>
      </c>
      <c r="B10" s="2" t="s">
        <v>3</v>
      </c>
      <c r="C10" s="2" t="s">
        <v>147</v>
      </c>
      <c r="D10" s="3">
        <v>2000</v>
      </c>
      <c r="E10" s="10">
        <v>2.4</v>
      </c>
      <c r="F10" s="10">
        <v>8.7</v>
      </c>
      <c r="G10" s="10"/>
      <c r="H10" s="10">
        <f t="shared" si="0"/>
        <v>11.1</v>
      </c>
      <c r="I10" s="10"/>
      <c r="J10" s="10"/>
      <c r="K10" s="10"/>
      <c r="L10" s="10">
        <f t="shared" si="1"/>
        <v>0</v>
      </c>
      <c r="M10" s="10">
        <v>3.5</v>
      </c>
      <c r="N10" s="10">
        <v>7.9</v>
      </c>
      <c r="O10" s="10"/>
      <c r="P10" s="10">
        <f t="shared" si="2"/>
        <v>11.4</v>
      </c>
      <c r="Q10" s="10">
        <v>3</v>
      </c>
      <c r="R10" s="10">
        <v>7.54</v>
      </c>
      <c r="S10" s="10"/>
      <c r="T10" s="10">
        <f t="shared" si="3"/>
        <v>10.54</v>
      </c>
      <c r="U10" s="49">
        <f t="shared" si="4"/>
        <v>33.04</v>
      </c>
      <c r="V10" s="3"/>
    </row>
    <row r="11" spans="1:22" ht="15">
      <c r="A11" s="2" t="s">
        <v>107</v>
      </c>
      <c r="B11" s="2" t="s">
        <v>3</v>
      </c>
      <c r="C11" s="2" t="s">
        <v>149</v>
      </c>
      <c r="D11" s="3">
        <v>1998</v>
      </c>
      <c r="E11" s="10"/>
      <c r="F11" s="10"/>
      <c r="G11" s="10"/>
      <c r="H11" s="10">
        <f t="shared" si="0"/>
        <v>0</v>
      </c>
      <c r="I11" s="10">
        <v>2.8</v>
      </c>
      <c r="J11" s="10">
        <v>8.17</v>
      </c>
      <c r="K11" s="10"/>
      <c r="L11" s="10">
        <f t="shared" si="1"/>
        <v>10.969999999999999</v>
      </c>
      <c r="M11" s="10"/>
      <c r="N11" s="10"/>
      <c r="O11" s="10"/>
      <c r="P11" s="10">
        <f t="shared" si="2"/>
        <v>0</v>
      </c>
      <c r="Q11" s="10"/>
      <c r="R11" s="10"/>
      <c r="S11" s="10"/>
      <c r="T11" s="10">
        <f t="shared" si="3"/>
        <v>0</v>
      </c>
      <c r="U11" s="49">
        <f t="shared" si="4"/>
        <v>10.969999999999999</v>
      </c>
      <c r="V11" s="3"/>
    </row>
    <row r="12" spans="1:22" ht="15">
      <c r="A12" s="13"/>
      <c r="B12" s="13" t="s">
        <v>3</v>
      </c>
      <c r="C12" s="13"/>
      <c r="D12" s="16"/>
      <c r="E12" s="15"/>
      <c r="F12" s="15"/>
      <c r="G12" s="15"/>
      <c r="H12" s="15">
        <f>IF(SUM(H7:H11)&gt;0,LARGE(H7:H11,1)+LARGE(H7:H11,2)+LARGE(H7:H11,3))</f>
        <v>35.76</v>
      </c>
      <c r="I12" s="15"/>
      <c r="J12" s="15"/>
      <c r="K12" s="15"/>
      <c r="L12" s="15">
        <f>IF(SUM(L7:L11)&gt;0,LARGE(L7:L11,1)+LARGE(L7:L11,2)+LARGE(L7:L11,3))</f>
        <v>32.95</v>
      </c>
      <c r="M12" s="15"/>
      <c r="N12" s="15"/>
      <c r="O12" s="15"/>
      <c r="P12" s="15">
        <f>IF(SUM(P7:P11)&gt;0,LARGE(P7:P11,1)+LARGE(P7:P11,2)+LARGE(P7:P11,3))</f>
        <v>34.07</v>
      </c>
      <c r="Q12" s="15"/>
      <c r="R12" s="15"/>
      <c r="S12" s="15"/>
      <c r="T12" s="15">
        <f>IF(SUM(T7:T11)&gt;0,LARGE(T7:T11,1)+LARGE(T7:T11,2)+LARGE(T7:T11,3))</f>
        <v>32.24</v>
      </c>
      <c r="U12" s="50">
        <f t="shared" si="4"/>
        <v>135.02</v>
      </c>
      <c r="V12" s="16">
        <v>4</v>
      </c>
    </row>
    <row r="13" spans="1:22" ht="15" customHeight="1">
      <c r="A13" s="2" t="s">
        <v>54</v>
      </c>
      <c r="B13" s="2" t="s">
        <v>55</v>
      </c>
      <c r="C13" s="2" t="s">
        <v>118</v>
      </c>
      <c r="D13" s="3">
        <v>1996</v>
      </c>
      <c r="E13" s="10">
        <v>4</v>
      </c>
      <c r="F13" s="10">
        <v>7.76</v>
      </c>
      <c r="G13" s="10"/>
      <c r="H13" s="10">
        <f t="shared" si="0"/>
        <v>11.76</v>
      </c>
      <c r="I13" s="10">
        <v>2.4</v>
      </c>
      <c r="J13" s="10">
        <v>7.54</v>
      </c>
      <c r="K13" s="10"/>
      <c r="L13" s="10">
        <f t="shared" si="1"/>
        <v>9.94</v>
      </c>
      <c r="M13" s="10">
        <v>2.7</v>
      </c>
      <c r="N13" s="10">
        <v>6.6</v>
      </c>
      <c r="O13" s="10"/>
      <c r="P13" s="10">
        <f t="shared" si="2"/>
        <v>9.3</v>
      </c>
      <c r="Q13" s="10">
        <v>3.2</v>
      </c>
      <c r="R13" s="10">
        <v>5.34</v>
      </c>
      <c r="S13" s="10"/>
      <c r="T13" s="10">
        <f t="shared" si="3"/>
        <v>8.54</v>
      </c>
      <c r="U13" s="49">
        <f t="shared" si="4"/>
        <v>39.54</v>
      </c>
      <c r="V13" s="41"/>
    </row>
    <row r="14" spans="1:22" ht="15">
      <c r="A14" s="2" t="s">
        <v>57</v>
      </c>
      <c r="B14" s="2" t="s">
        <v>55</v>
      </c>
      <c r="C14" s="2" t="s">
        <v>120</v>
      </c>
      <c r="D14" s="3">
        <v>1996</v>
      </c>
      <c r="E14" s="10">
        <v>2.4</v>
      </c>
      <c r="F14" s="10">
        <v>8.36</v>
      </c>
      <c r="G14" s="10"/>
      <c r="H14" s="10">
        <f t="shared" si="0"/>
        <v>10.76</v>
      </c>
      <c r="I14" s="10"/>
      <c r="J14" s="10"/>
      <c r="K14" s="10"/>
      <c r="L14" s="10">
        <f t="shared" si="1"/>
        <v>0</v>
      </c>
      <c r="M14" s="10"/>
      <c r="N14" s="10"/>
      <c r="O14" s="10"/>
      <c r="P14" s="10">
        <f t="shared" si="2"/>
        <v>0</v>
      </c>
      <c r="Q14" s="10">
        <v>2.8</v>
      </c>
      <c r="R14" s="10">
        <v>6.27</v>
      </c>
      <c r="S14" s="10"/>
      <c r="T14" s="10">
        <f t="shared" si="3"/>
        <v>9.07</v>
      </c>
      <c r="U14" s="49">
        <f t="shared" si="4"/>
        <v>19.83</v>
      </c>
      <c r="V14" s="3"/>
    </row>
    <row r="15" spans="1:22" ht="15" customHeight="1">
      <c r="A15" s="2" t="s">
        <v>80</v>
      </c>
      <c r="B15" s="2" t="s">
        <v>55</v>
      </c>
      <c r="C15" s="2" t="s">
        <v>135</v>
      </c>
      <c r="D15" s="3">
        <v>1999</v>
      </c>
      <c r="E15" s="10">
        <v>3.2</v>
      </c>
      <c r="F15" s="10">
        <v>7.73</v>
      </c>
      <c r="G15" s="10"/>
      <c r="H15" s="10">
        <f t="shared" si="0"/>
        <v>10.93</v>
      </c>
      <c r="I15" s="10">
        <v>1.8</v>
      </c>
      <c r="J15" s="10">
        <v>1.74</v>
      </c>
      <c r="K15" s="10"/>
      <c r="L15" s="10">
        <f t="shared" si="1"/>
        <v>3.54</v>
      </c>
      <c r="M15" s="10">
        <v>2.4</v>
      </c>
      <c r="N15" s="10">
        <v>5.07</v>
      </c>
      <c r="O15" s="10"/>
      <c r="P15" s="10">
        <f t="shared" si="2"/>
        <v>7.470000000000001</v>
      </c>
      <c r="Q15" s="10">
        <v>2.7</v>
      </c>
      <c r="R15" s="10">
        <v>5.27</v>
      </c>
      <c r="S15" s="10"/>
      <c r="T15" s="10">
        <f t="shared" si="3"/>
        <v>7.97</v>
      </c>
      <c r="U15" s="49">
        <f t="shared" si="4"/>
        <v>29.909999999999997</v>
      </c>
      <c r="V15" s="3"/>
    </row>
    <row r="16" spans="1:22" ht="15">
      <c r="A16" s="2" t="s">
        <v>81</v>
      </c>
      <c r="B16" s="2" t="s">
        <v>55</v>
      </c>
      <c r="C16" s="2" t="s">
        <v>120</v>
      </c>
      <c r="D16" s="3">
        <v>1996</v>
      </c>
      <c r="E16" s="10">
        <v>3.2</v>
      </c>
      <c r="F16" s="10">
        <v>7.6</v>
      </c>
      <c r="G16" s="10"/>
      <c r="H16" s="10">
        <f t="shared" si="0"/>
        <v>10.8</v>
      </c>
      <c r="I16" s="10">
        <v>2</v>
      </c>
      <c r="J16" s="10">
        <v>6.64</v>
      </c>
      <c r="K16" s="10"/>
      <c r="L16" s="10">
        <f t="shared" si="1"/>
        <v>8.64</v>
      </c>
      <c r="M16" s="10">
        <v>2.8</v>
      </c>
      <c r="N16" s="10">
        <v>7.6</v>
      </c>
      <c r="O16" s="10"/>
      <c r="P16" s="10">
        <f t="shared" si="2"/>
        <v>10.399999999999999</v>
      </c>
      <c r="Q16" s="10">
        <v>3.3</v>
      </c>
      <c r="R16" s="10">
        <v>5.7</v>
      </c>
      <c r="S16" s="10"/>
      <c r="T16" s="10">
        <f t="shared" si="3"/>
        <v>9</v>
      </c>
      <c r="U16" s="49">
        <f t="shared" si="4"/>
        <v>38.84</v>
      </c>
      <c r="V16" s="41"/>
    </row>
    <row r="17" spans="1:22" ht="15">
      <c r="A17" s="2" t="s">
        <v>92</v>
      </c>
      <c r="B17" s="2" t="s">
        <v>55</v>
      </c>
      <c r="C17" s="2" t="s">
        <v>141</v>
      </c>
      <c r="D17" s="3">
        <v>2000</v>
      </c>
      <c r="E17" s="10"/>
      <c r="F17" s="10"/>
      <c r="G17" s="10"/>
      <c r="H17" s="10">
        <f t="shared" si="0"/>
        <v>0</v>
      </c>
      <c r="I17" s="10">
        <v>1.2</v>
      </c>
      <c r="J17" s="10">
        <v>5.6</v>
      </c>
      <c r="K17" s="10"/>
      <c r="L17" s="10">
        <f t="shared" si="1"/>
        <v>6.8</v>
      </c>
      <c r="M17" s="10">
        <v>2.6</v>
      </c>
      <c r="N17" s="10">
        <v>7.3</v>
      </c>
      <c r="O17" s="10"/>
      <c r="P17" s="10">
        <f t="shared" si="2"/>
        <v>9.9</v>
      </c>
      <c r="Q17" s="10"/>
      <c r="R17" s="10"/>
      <c r="S17" s="10"/>
      <c r="T17" s="10">
        <f t="shared" si="3"/>
        <v>0</v>
      </c>
      <c r="U17" s="49">
        <f t="shared" si="4"/>
        <v>16.7</v>
      </c>
      <c r="V17" s="3"/>
    </row>
    <row r="18" spans="1:22" ht="15">
      <c r="A18" s="13"/>
      <c r="B18" s="13" t="s">
        <v>55</v>
      </c>
      <c r="C18" s="13"/>
      <c r="D18" s="16"/>
      <c r="E18" s="15"/>
      <c r="F18" s="15"/>
      <c r="G18" s="15"/>
      <c r="H18" s="15">
        <f>IF(SUM(H13:H17)&gt;0,LARGE(H13:H17,1)+LARGE(H13:H17,2)+LARGE(H13:H17,3))</f>
        <v>33.489999999999995</v>
      </c>
      <c r="I18" s="15"/>
      <c r="J18" s="15"/>
      <c r="K18" s="15"/>
      <c r="L18" s="15">
        <f>IF(SUM(L13:L17)&gt;0,LARGE(L13:L17,1)+LARGE(L13:L17,2)+LARGE(L13:L17,3))</f>
        <v>25.38</v>
      </c>
      <c r="M18" s="15"/>
      <c r="N18" s="15"/>
      <c r="O18" s="15"/>
      <c r="P18" s="15">
        <f>IF(SUM(P13:P17)&gt;0,LARGE(P13:P17,1)+LARGE(P13:P17,2)+LARGE(P13:P17,3))</f>
        <v>29.599999999999998</v>
      </c>
      <c r="Q18" s="15"/>
      <c r="R18" s="15"/>
      <c r="S18" s="15"/>
      <c r="T18" s="15">
        <f>IF(SUM(T13:T17)&gt;0,LARGE(T13:T17,1)+LARGE(T13:T17,2)+LARGE(T13:T17,3))</f>
        <v>26.61</v>
      </c>
      <c r="U18" s="50">
        <f t="shared" si="4"/>
        <v>115.07999999999998</v>
      </c>
      <c r="V18" s="16">
        <v>9</v>
      </c>
    </row>
    <row r="19" spans="1:22" ht="15">
      <c r="A19" s="2" t="s">
        <v>66</v>
      </c>
      <c r="B19" s="2" t="s">
        <v>10</v>
      </c>
      <c r="C19" s="2" t="s">
        <v>126</v>
      </c>
      <c r="D19" s="3">
        <v>1997</v>
      </c>
      <c r="E19" s="10">
        <v>4.2</v>
      </c>
      <c r="F19" s="10">
        <v>7.63</v>
      </c>
      <c r="G19" s="10"/>
      <c r="H19" s="10">
        <f t="shared" si="0"/>
        <v>11.83</v>
      </c>
      <c r="I19" s="10">
        <v>2.8</v>
      </c>
      <c r="J19" s="10">
        <v>8.44</v>
      </c>
      <c r="K19" s="10"/>
      <c r="L19" s="10">
        <f t="shared" si="1"/>
        <v>11.239999999999998</v>
      </c>
      <c r="M19" s="10">
        <v>3.5</v>
      </c>
      <c r="N19" s="10">
        <v>7.67</v>
      </c>
      <c r="O19" s="10"/>
      <c r="P19" s="10">
        <f t="shared" si="2"/>
        <v>11.17</v>
      </c>
      <c r="Q19" s="10">
        <v>4.6</v>
      </c>
      <c r="R19" s="10">
        <v>7</v>
      </c>
      <c r="S19" s="10"/>
      <c r="T19" s="10">
        <f t="shared" si="3"/>
        <v>11.6</v>
      </c>
      <c r="U19" s="49">
        <f t="shared" si="4"/>
        <v>45.84</v>
      </c>
      <c r="V19" s="41"/>
    </row>
    <row r="20" spans="1:22" ht="15">
      <c r="A20" s="2" t="s">
        <v>68</v>
      </c>
      <c r="B20" s="2" t="s">
        <v>10</v>
      </c>
      <c r="C20" s="2" t="s">
        <v>126</v>
      </c>
      <c r="D20" s="3">
        <v>1998</v>
      </c>
      <c r="E20" s="10">
        <v>4.4</v>
      </c>
      <c r="F20" s="10">
        <v>8.73</v>
      </c>
      <c r="G20" s="10"/>
      <c r="H20" s="10">
        <f t="shared" si="0"/>
        <v>13.13</v>
      </c>
      <c r="I20" s="10">
        <v>4.6</v>
      </c>
      <c r="J20" s="10">
        <v>8.17</v>
      </c>
      <c r="K20" s="10"/>
      <c r="L20" s="10">
        <f t="shared" si="1"/>
        <v>12.77</v>
      </c>
      <c r="M20" s="10">
        <v>5.2</v>
      </c>
      <c r="N20" s="10">
        <v>8</v>
      </c>
      <c r="O20" s="10"/>
      <c r="P20" s="10">
        <f t="shared" si="2"/>
        <v>13.2</v>
      </c>
      <c r="Q20" s="10">
        <v>5</v>
      </c>
      <c r="R20" s="10">
        <v>8.07</v>
      </c>
      <c r="S20" s="10"/>
      <c r="T20" s="10">
        <f t="shared" si="3"/>
        <v>13.07</v>
      </c>
      <c r="U20" s="49">
        <f t="shared" si="4"/>
        <v>52.169999999999995</v>
      </c>
      <c r="V20" s="41"/>
    </row>
    <row r="21" spans="1:22" ht="15">
      <c r="A21" s="2" t="s">
        <v>89</v>
      </c>
      <c r="B21" s="2" t="s">
        <v>10</v>
      </c>
      <c r="C21" s="2" t="s">
        <v>126</v>
      </c>
      <c r="D21" s="3">
        <v>2001</v>
      </c>
      <c r="E21" s="10"/>
      <c r="F21" s="10"/>
      <c r="G21" s="10"/>
      <c r="H21" s="10">
        <f t="shared" si="0"/>
        <v>0</v>
      </c>
      <c r="I21" s="10"/>
      <c r="J21" s="10"/>
      <c r="K21" s="10"/>
      <c r="L21" s="10">
        <f t="shared" si="1"/>
        <v>0</v>
      </c>
      <c r="M21" s="10"/>
      <c r="N21" s="10"/>
      <c r="O21" s="10"/>
      <c r="P21" s="10">
        <f t="shared" si="2"/>
        <v>0</v>
      </c>
      <c r="Q21" s="10"/>
      <c r="R21" s="10"/>
      <c r="S21" s="10"/>
      <c r="T21" s="10">
        <f t="shared" si="3"/>
        <v>0</v>
      </c>
      <c r="U21" s="49">
        <f t="shared" si="4"/>
        <v>0</v>
      </c>
      <c r="V21" s="3"/>
    </row>
    <row r="22" spans="1:22" ht="15">
      <c r="A22" s="2" t="s">
        <v>96</v>
      </c>
      <c r="B22" s="2" t="s">
        <v>10</v>
      </c>
      <c r="C22" s="2" t="s">
        <v>126</v>
      </c>
      <c r="D22" s="3">
        <v>1999</v>
      </c>
      <c r="E22" s="10">
        <v>4</v>
      </c>
      <c r="F22" s="10">
        <v>7.76</v>
      </c>
      <c r="G22" s="10"/>
      <c r="H22" s="10">
        <f t="shared" si="0"/>
        <v>11.76</v>
      </c>
      <c r="I22" s="10">
        <v>2.4</v>
      </c>
      <c r="J22" s="10">
        <v>7.44</v>
      </c>
      <c r="K22" s="10"/>
      <c r="L22" s="10">
        <f t="shared" si="1"/>
        <v>9.84</v>
      </c>
      <c r="M22" s="10">
        <v>4.3</v>
      </c>
      <c r="N22" s="10">
        <v>7.07</v>
      </c>
      <c r="O22" s="10"/>
      <c r="P22" s="10">
        <f t="shared" si="2"/>
        <v>11.370000000000001</v>
      </c>
      <c r="Q22" s="10">
        <v>4.3</v>
      </c>
      <c r="R22" s="10">
        <v>7.1</v>
      </c>
      <c r="S22" s="10"/>
      <c r="T22" s="10">
        <f t="shared" si="3"/>
        <v>11.399999999999999</v>
      </c>
      <c r="U22" s="49">
        <f t="shared" si="4"/>
        <v>44.37</v>
      </c>
      <c r="V22" s="3"/>
    </row>
    <row r="23" spans="1:22" ht="15">
      <c r="A23" s="2" t="s">
        <v>109</v>
      </c>
      <c r="B23" s="2" t="s">
        <v>10</v>
      </c>
      <c r="C23" s="2" t="s">
        <v>126</v>
      </c>
      <c r="D23" s="3">
        <v>1998</v>
      </c>
      <c r="E23" s="10">
        <v>3</v>
      </c>
      <c r="F23" s="10">
        <v>8.26</v>
      </c>
      <c r="G23" s="10"/>
      <c r="H23" s="10">
        <f t="shared" si="0"/>
        <v>11.26</v>
      </c>
      <c r="I23" s="10">
        <v>2.6</v>
      </c>
      <c r="J23" s="10">
        <v>8.34</v>
      </c>
      <c r="K23" s="10"/>
      <c r="L23" s="10">
        <f t="shared" si="1"/>
        <v>10.94</v>
      </c>
      <c r="M23" s="10">
        <v>3.6</v>
      </c>
      <c r="N23" s="10">
        <v>6.9</v>
      </c>
      <c r="O23" s="10"/>
      <c r="P23" s="10">
        <f t="shared" si="2"/>
        <v>10.5</v>
      </c>
      <c r="Q23" s="10">
        <v>4.1</v>
      </c>
      <c r="R23" s="10">
        <v>7.74</v>
      </c>
      <c r="S23" s="10"/>
      <c r="T23" s="10">
        <f t="shared" si="3"/>
        <v>11.84</v>
      </c>
      <c r="U23" s="49">
        <f t="shared" si="4"/>
        <v>44.540000000000006</v>
      </c>
      <c r="V23" s="3"/>
    </row>
    <row r="24" spans="1:22" ht="15">
      <c r="A24" s="13"/>
      <c r="B24" s="13" t="s">
        <v>10</v>
      </c>
      <c r="C24" s="13"/>
      <c r="D24" s="16"/>
      <c r="E24" s="15"/>
      <c r="F24" s="15"/>
      <c r="G24" s="15"/>
      <c r="H24" s="15">
        <f>IF(SUM(H19:H23)&gt;0,LARGE(H19:H23,1)+LARGE(H19:H23,2)+LARGE(H19:H23,3))</f>
        <v>36.72</v>
      </c>
      <c r="I24" s="15"/>
      <c r="J24" s="15"/>
      <c r="K24" s="15"/>
      <c r="L24" s="15">
        <f>IF(SUM(L19:L23)&gt;0,LARGE(L19:L23,1)+LARGE(L19:L23,2)+LARGE(L19:L23,3))</f>
        <v>34.949999999999996</v>
      </c>
      <c r="M24" s="15"/>
      <c r="N24" s="15"/>
      <c r="O24" s="15"/>
      <c r="P24" s="15">
        <f>IF(SUM(P19:P23)&gt;0,LARGE(P19:P23,1)+LARGE(P19:P23,2)+LARGE(P19:P23,3))</f>
        <v>35.74</v>
      </c>
      <c r="Q24" s="15"/>
      <c r="R24" s="15"/>
      <c r="S24" s="15"/>
      <c r="T24" s="15">
        <f>IF(SUM(T19:T23)&gt;0,LARGE(T19:T23,1)+LARGE(T19:T23,2)+LARGE(T19:T23,3))</f>
        <v>36.51</v>
      </c>
      <c r="U24" s="50">
        <f t="shared" si="4"/>
        <v>143.92</v>
      </c>
      <c r="V24" s="16">
        <v>1</v>
      </c>
    </row>
    <row r="25" spans="1:22" ht="15">
      <c r="A25" s="2" t="s">
        <v>58</v>
      </c>
      <c r="B25" s="2" t="s">
        <v>7</v>
      </c>
      <c r="C25" s="2" t="s">
        <v>121</v>
      </c>
      <c r="D25" s="3">
        <v>1998</v>
      </c>
      <c r="E25" s="10">
        <v>3.4</v>
      </c>
      <c r="F25" s="10">
        <v>7.53</v>
      </c>
      <c r="G25" s="10"/>
      <c r="H25" s="10">
        <f t="shared" si="0"/>
        <v>10.93</v>
      </c>
      <c r="I25" s="10">
        <v>2</v>
      </c>
      <c r="J25" s="10">
        <v>6.47</v>
      </c>
      <c r="K25" s="10"/>
      <c r="L25" s="10">
        <f t="shared" si="1"/>
        <v>8.469999999999999</v>
      </c>
      <c r="M25" s="10">
        <v>3.2</v>
      </c>
      <c r="N25" s="10">
        <v>6</v>
      </c>
      <c r="O25" s="10"/>
      <c r="P25" s="10">
        <f t="shared" si="2"/>
        <v>9.2</v>
      </c>
      <c r="Q25" s="10">
        <v>3.3</v>
      </c>
      <c r="R25" s="10">
        <v>6.1</v>
      </c>
      <c r="S25" s="10"/>
      <c r="T25" s="10">
        <f t="shared" si="3"/>
        <v>9.399999999999999</v>
      </c>
      <c r="U25" s="49">
        <f t="shared" si="4"/>
        <v>38</v>
      </c>
      <c r="V25" s="41"/>
    </row>
    <row r="26" spans="1:22" ht="15.75" customHeight="1">
      <c r="A26" s="2" t="s">
        <v>63</v>
      </c>
      <c r="B26" s="2" t="s">
        <v>7</v>
      </c>
      <c r="C26" s="2" t="s">
        <v>124</v>
      </c>
      <c r="D26" s="3">
        <v>2002</v>
      </c>
      <c r="E26" s="10"/>
      <c r="F26" s="10"/>
      <c r="G26" s="10"/>
      <c r="H26" s="10">
        <f t="shared" si="0"/>
        <v>0</v>
      </c>
      <c r="I26" s="10"/>
      <c r="J26" s="10"/>
      <c r="K26" s="10"/>
      <c r="L26" s="10">
        <f t="shared" si="1"/>
        <v>0</v>
      </c>
      <c r="M26" s="10">
        <v>2.3</v>
      </c>
      <c r="N26" s="10">
        <v>6.9</v>
      </c>
      <c r="O26" s="10"/>
      <c r="P26" s="10">
        <f t="shared" si="2"/>
        <v>9.2</v>
      </c>
      <c r="Q26" s="10">
        <v>1.8</v>
      </c>
      <c r="R26" s="10">
        <v>5.5</v>
      </c>
      <c r="S26" s="10"/>
      <c r="T26" s="10">
        <f t="shared" si="3"/>
        <v>7.3</v>
      </c>
      <c r="U26" s="49">
        <f t="shared" si="4"/>
        <v>16.5</v>
      </c>
      <c r="V26" s="3"/>
    </row>
    <row r="27" spans="1:22" ht="15">
      <c r="A27" s="2" t="s">
        <v>74</v>
      </c>
      <c r="B27" s="2" t="s">
        <v>7</v>
      </c>
      <c r="C27" s="2" t="s">
        <v>132</v>
      </c>
      <c r="D27" s="3">
        <v>1999</v>
      </c>
      <c r="E27" s="10">
        <v>2.4</v>
      </c>
      <c r="F27" s="10">
        <v>6.8</v>
      </c>
      <c r="G27" s="10"/>
      <c r="H27" s="10">
        <f t="shared" si="0"/>
        <v>9.2</v>
      </c>
      <c r="I27" s="10">
        <v>1.2</v>
      </c>
      <c r="J27" s="10">
        <v>3.7</v>
      </c>
      <c r="K27" s="10"/>
      <c r="L27" s="10">
        <f t="shared" si="1"/>
        <v>4.9</v>
      </c>
      <c r="M27" s="10">
        <v>2</v>
      </c>
      <c r="N27" s="10">
        <v>6.8</v>
      </c>
      <c r="O27" s="10"/>
      <c r="P27" s="10">
        <f t="shared" si="2"/>
        <v>8.8</v>
      </c>
      <c r="Q27" s="10"/>
      <c r="R27" s="10"/>
      <c r="S27" s="10"/>
      <c r="T27" s="10">
        <f t="shared" si="3"/>
        <v>0</v>
      </c>
      <c r="U27" s="49">
        <f t="shared" si="4"/>
        <v>22.9</v>
      </c>
      <c r="V27" s="3"/>
    </row>
    <row r="28" spans="1:22" ht="15">
      <c r="A28" s="2" t="s">
        <v>76</v>
      </c>
      <c r="B28" s="2" t="s">
        <v>7</v>
      </c>
      <c r="C28" s="2" t="s">
        <v>121</v>
      </c>
      <c r="D28" s="3">
        <v>1999</v>
      </c>
      <c r="E28" s="10">
        <v>2.4</v>
      </c>
      <c r="F28" s="10">
        <v>7.23</v>
      </c>
      <c r="G28" s="10"/>
      <c r="H28" s="10">
        <f t="shared" si="0"/>
        <v>9.63</v>
      </c>
      <c r="I28" s="10">
        <v>2</v>
      </c>
      <c r="J28" s="10">
        <v>5.27</v>
      </c>
      <c r="K28" s="10"/>
      <c r="L28" s="10">
        <f t="shared" si="1"/>
        <v>7.27</v>
      </c>
      <c r="M28" s="10"/>
      <c r="N28" s="10"/>
      <c r="O28" s="10"/>
      <c r="P28" s="10">
        <f t="shared" si="2"/>
        <v>0</v>
      </c>
      <c r="Q28" s="10">
        <v>2.4</v>
      </c>
      <c r="R28" s="10">
        <v>5.8</v>
      </c>
      <c r="S28" s="10"/>
      <c r="T28" s="10">
        <f t="shared" si="3"/>
        <v>8.2</v>
      </c>
      <c r="U28" s="49">
        <f t="shared" si="4"/>
        <v>25.099999999999998</v>
      </c>
      <c r="V28" s="3"/>
    </row>
    <row r="29" spans="1:22" ht="15">
      <c r="A29" s="2" t="s">
        <v>91</v>
      </c>
      <c r="B29" s="2" t="s">
        <v>7</v>
      </c>
      <c r="C29" s="2" t="s">
        <v>140</v>
      </c>
      <c r="D29" s="3">
        <v>1998</v>
      </c>
      <c r="E29" s="10">
        <v>2.4</v>
      </c>
      <c r="F29" s="10">
        <v>7.1</v>
      </c>
      <c r="G29" s="10"/>
      <c r="H29" s="10">
        <f t="shared" si="0"/>
        <v>9.5</v>
      </c>
      <c r="I29" s="10">
        <v>1.1</v>
      </c>
      <c r="J29" s="10">
        <v>4.37</v>
      </c>
      <c r="K29" s="10"/>
      <c r="L29" s="10">
        <f t="shared" si="1"/>
        <v>5.470000000000001</v>
      </c>
      <c r="M29" s="10">
        <v>1.9</v>
      </c>
      <c r="N29" s="10">
        <v>7.5</v>
      </c>
      <c r="O29" s="10"/>
      <c r="P29" s="10">
        <f t="shared" si="2"/>
        <v>9.4</v>
      </c>
      <c r="Q29" s="10">
        <v>2.6</v>
      </c>
      <c r="R29" s="10">
        <v>5.4</v>
      </c>
      <c r="S29" s="10"/>
      <c r="T29" s="10">
        <f t="shared" si="3"/>
        <v>8</v>
      </c>
      <c r="U29" s="49">
        <f t="shared" si="4"/>
        <v>32.370000000000005</v>
      </c>
      <c r="V29" s="5"/>
    </row>
    <row r="30" spans="1:22" ht="15">
      <c r="A30" s="13"/>
      <c r="B30" s="13" t="s">
        <v>7</v>
      </c>
      <c r="C30" s="13"/>
      <c r="D30" s="16"/>
      <c r="E30" s="15"/>
      <c r="F30" s="15"/>
      <c r="G30" s="15"/>
      <c r="H30" s="15">
        <f>IF(SUM(H25:H29)&gt;0,LARGE(H25:H29,1)+LARGE(H25:H29,2)+LARGE(H25:H29,3))</f>
        <v>30.060000000000002</v>
      </c>
      <c r="I30" s="15"/>
      <c r="J30" s="15"/>
      <c r="K30" s="15"/>
      <c r="L30" s="15">
        <f>IF(SUM(L25:L29)&gt;0,LARGE(L25:L29,1)+LARGE(L25:L29,2)+LARGE(L25:L29,3))</f>
        <v>21.21</v>
      </c>
      <c r="M30" s="15"/>
      <c r="N30" s="15"/>
      <c r="O30" s="15"/>
      <c r="P30" s="15">
        <f>IF(SUM(P25:P29)&gt;0,LARGE(P25:P29,1)+LARGE(P25:P29,2)+LARGE(P25:P29,3))</f>
        <v>27.8</v>
      </c>
      <c r="Q30" s="15"/>
      <c r="R30" s="15"/>
      <c r="S30" s="15"/>
      <c r="T30" s="15">
        <f>IF(SUM(T25:T29)&gt;0,LARGE(T25:T29,1)+LARGE(T25:T29,2)+LARGE(T25:T29,3))</f>
        <v>25.599999999999998</v>
      </c>
      <c r="U30" s="50">
        <f t="shared" si="4"/>
        <v>104.67</v>
      </c>
      <c r="V30" s="16">
        <v>11</v>
      </c>
    </row>
    <row r="31" spans="1:22" ht="15">
      <c r="A31" s="2" t="s">
        <v>84</v>
      </c>
      <c r="B31" s="2" t="s">
        <v>85</v>
      </c>
      <c r="C31" s="2" t="s">
        <v>136</v>
      </c>
      <c r="D31" s="3">
        <v>1998</v>
      </c>
      <c r="E31" s="10">
        <v>4.4</v>
      </c>
      <c r="F31" s="10">
        <v>7.56</v>
      </c>
      <c r="G31" s="10"/>
      <c r="H31" s="10">
        <f t="shared" si="0"/>
        <v>11.96</v>
      </c>
      <c r="I31" s="10">
        <v>3.1</v>
      </c>
      <c r="J31" s="10">
        <v>6.37</v>
      </c>
      <c r="K31" s="10"/>
      <c r="L31" s="10">
        <f t="shared" si="1"/>
        <v>9.47</v>
      </c>
      <c r="M31" s="10">
        <v>4.3</v>
      </c>
      <c r="N31" s="10">
        <v>7</v>
      </c>
      <c r="O31" s="10"/>
      <c r="P31" s="10">
        <f t="shared" si="2"/>
        <v>11.3</v>
      </c>
      <c r="Q31" s="10">
        <v>4.7</v>
      </c>
      <c r="R31" s="10">
        <v>6.27</v>
      </c>
      <c r="S31" s="10">
        <v>0.4</v>
      </c>
      <c r="T31" s="10">
        <f t="shared" si="3"/>
        <v>10.569999999999999</v>
      </c>
      <c r="U31" s="49">
        <f t="shared" si="4"/>
        <v>43.300000000000004</v>
      </c>
      <c r="V31" s="41"/>
    </row>
    <row r="32" spans="1:22" ht="15">
      <c r="A32" s="2" t="s">
        <v>97</v>
      </c>
      <c r="B32" s="2" t="s">
        <v>85</v>
      </c>
      <c r="C32" s="2" t="s">
        <v>143</v>
      </c>
      <c r="D32" s="3">
        <v>1997</v>
      </c>
      <c r="E32" s="10">
        <v>4.2</v>
      </c>
      <c r="F32" s="10">
        <v>7.6</v>
      </c>
      <c r="G32" s="10"/>
      <c r="H32" s="10">
        <f t="shared" si="0"/>
        <v>11.8</v>
      </c>
      <c r="I32" s="10">
        <v>3.1</v>
      </c>
      <c r="J32" s="10">
        <v>6.47</v>
      </c>
      <c r="K32" s="10"/>
      <c r="L32" s="10">
        <f t="shared" si="1"/>
        <v>9.57</v>
      </c>
      <c r="M32" s="10">
        <v>3.3</v>
      </c>
      <c r="N32" s="10">
        <v>6.7</v>
      </c>
      <c r="O32" s="10"/>
      <c r="P32" s="10">
        <f t="shared" si="2"/>
        <v>10</v>
      </c>
      <c r="Q32" s="10">
        <v>4.5</v>
      </c>
      <c r="R32" s="10">
        <v>6.9</v>
      </c>
      <c r="S32" s="10"/>
      <c r="T32" s="10">
        <f t="shared" si="3"/>
        <v>11.4</v>
      </c>
      <c r="U32" s="49">
        <f t="shared" si="4"/>
        <v>42.77</v>
      </c>
      <c r="V32" s="41"/>
    </row>
    <row r="33" spans="1:22" ht="15">
      <c r="A33" s="2" t="s">
        <v>101</v>
      </c>
      <c r="B33" s="2" t="s">
        <v>85</v>
      </c>
      <c r="C33" s="2" t="s">
        <v>145</v>
      </c>
      <c r="D33" s="3">
        <v>1999</v>
      </c>
      <c r="E33" s="10">
        <v>4</v>
      </c>
      <c r="F33" s="10">
        <v>7.43</v>
      </c>
      <c r="G33" s="10"/>
      <c r="H33" s="10">
        <f t="shared" si="0"/>
        <v>11.43</v>
      </c>
      <c r="I33" s="10">
        <v>2.1</v>
      </c>
      <c r="J33" s="10">
        <v>7.24</v>
      </c>
      <c r="K33" s="10"/>
      <c r="L33" s="10">
        <f t="shared" si="1"/>
        <v>9.34</v>
      </c>
      <c r="M33" s="10">
        <v>3.9</v>
      </c>
      <c r="N33" s="10">
        <v>7</v>
      </c>
      <c r="O33" s="10"/>
      <c r="P33" s="10">
        <f t="shared" si="2"/>
        <v>10.9</v>
      </c>
      <c r="Q33" s="10">
        <v>2.1</v>
      </c>
      <c r="R33" s="10">
        <v>5.74</v>
      </c>
      <c r="S33" s="10"/>
      <c r="T33" s="10">
        <f t="shared" si="3"/>
        <v>7.84</v>
      </c>
      <c r="U33" s="49">
        <f t="shared" si="4"/>
        <v>39.510000000000005</v>
      </c>
      <c r="V33" s="3"/>
    </row>
    <row r="34" spans="1:22" ht="15">
      <c r="A34" s="2" t="s">
        <v>104</v>
      </c>
      <c r="B34" s="2" t="s">
        <v>85</v>
      </c>
      <c r="C34" s="2" t="s">
        <v>143</v>
      </c>
      <c r="D34" s="3">
        <v>2000</v>
      </c>
      <c r="E34" s="10"/>
      <c r="F34" s="10"/>
      <c r="G34" s="10"/>
      <c r="H34" s="10">
        <f t="shared" si="0"/>
        <v>0</v>
      </c>
      <c r="I34" s="10"/>
      <c r="J34" s="10"/>
      <c r="K34" s="10"/>
      <c r="L34" s="10">
        <f t="shared" si="1"/>
        <v>0</v>
      </c>
      <c r="M34" s="10">
        <v>2.6</v>
      </c>
      <c r="N34" s="10">
        <v>7.6</v>
      </c>
      <c r="O34" s="10"/>
      <c r="P34" s="10">
        <f t="shared" si="2"/>
        <v>10.2</v>
      </c>
      <c r="Q34" s="10">
        <v>2.9</v>
      </c>
      <c r="R34" s="10">
        <v>6.14</v>
      </c>
      <c r="S34" s="10"/>
      <c r="T34" s="10">
        <f t="shared" si="3"/>
        <v>9.04</v>
      </c>
      <c r="U34" s="49">
        <f t="shared" si="4"/>
        <v>19.24</v>
      </c>
      <c r="V34" s="3"/>
    </row>
    <row r="35" spans="1:22" ht="15">
      <c r="A35" s="2" t="s">
        <v>106</v>
      </c>
      <c r="B35" s="2" t="s">
        <v>85</v>
      </c>
      <c r="C35" s="2" t="s">
        <v>143</v>
      </c>
      <c r="D35" s="3">
        <v>2002</v>
      </c>
      <c r="E35" s="10">
        <v>2.4</v>
      </c>
      <c r="F35" s="10">
        <v>8.2</v>
      </c>
      <c r="G35" s="10"/>
      <c r="H35" s="10">
        <f t="shared" si="0"/>
        <v>10.6</v>
      </c>
      <c r="I35" s="10">
        <v>1.1</v>
      </c>
      <c r="J35" s="10">
        <v>5.57</v>
      </c>
      <c r="K35" s="10"/>
      <c r="L35" s="10">
        <f t="shared" si="1"/>
        <v>6.67</v>
      </c>
      <c r="M35" s="10"/>
      <c r="N35" s="10"/>
      <c r="O35" s="10"/>
      <c r="P35" s="10">
        <f t="shared" si="2"/>
        <v>0</v>
      </c>
      <c r="Q35" s="10"/>
      <c r="R35" s="10"/>
      <c r="S35" s="10"/>
      <c r="T35" s="10">
        <f t="shared" si="3"/>
        <v>0</v>
      </c>
      <c r="U35" s="49">
        <f t="shared" si="4"/>
        <v>17.27</v>
      </c>
      <c r="V35" s="3"/>
    </row>
    <row r="36" spans="1:22" ht="15">
      <c r="A36" s="13"/>
      <c r="B36" s="13" t="s">
        <v>85</v>
      </c>
      <c r="C36" s="13"/>
      <c r="D36" s="16"/>
      <c r="E36" s="15"/>
      <c r="F36" s="15"/>
      <c r="G36" s="15"/>
      <c r="H36" s="15">
        <f>IF(SUM(H31:H35)&gt;0,LARGE(H31:H35,1)+LARGE(H31:H35,2)+LARGE(H31:H35,3))</f>
        <v>35.19</v>
      </c>
      <c r="I36" s="15"/>
      <c r="J36" s="15"/>
      <c r="K36" s="15"/>
      <c r="L36" s="15">
        <f>IF(SUM(L31:L35)&gt;0,LARGE(L31:L35,1)+LARGE(L31:L35,2)+LARGE(L31:L35,3))</f>
        <v>28.38</v>
      </c>
      <c r="M36" s="15"/>
      <c r="N36" s="15"/>
      <c r="O36" s="15"/>
      <c r="P36" s="15">
        <f>IF(SUM(P31:P35)&gt;0,LARGE(P31:P35,1)+LARGE(P31:P35,2)+LARGE(P31:P35,3))</f>
        <v>32.400000000000006</v>
      </c>
      <c r="Q36" s="15"/>
      <c r="R36" s="15"/>
      <c r="S36" s="15"/>
      <c r="T36" s="15">
        <f>IF(SUM(T31:T35)&gt;0,LARGE(T31:T35,1)+LARGE(T31:T35,2)+LARGE(T31:T35,3))</f>
        <v>31.009999999999998</v>
      </c>
      <c r="U36" s="50">
        <f t="shared" si="4"/>
        <v>126.97999999999999</v>
      </c>
      <c r="V36" s="16">
        <v>6</v>
      </c>
    </row>
    <row r="37" spans="1:22" ht="15">
      <c r="A37" s="2" t="s">
        <v>51</v>
      </c>
      <c r="B37" s="2" t="s">
        <v>24</v>
      </c>
      <c r="C37" s="2" t="s">
        <v>116</v>
      </c>
      <c r="D37" s="3">
        <v>2000</v>
      </c>
      <c r="E37" s="10">
        <v>2.4</v>
      </c>
      <c r="F37" s="10">
        <v>8.16</v>
      </c>
      <c r="G37" s="10"/>
      <c r="H37" s="10">
        <f t="shared" si="0"/>
        <v>10.56</v>
      </c>
      <c r="I37" s="10">
        <v>2</v>
      </c>
      <c r="J37" s="10">
        <v>8.2</v>
      </c>
      <c r="K37" s="10"/>
      <c r="L37" s="10">
        <f t="shared" si="1"/>
        <v>10.2</v>
      </c>
      <c r="M37" s="10">
        <v>2.5</v>
      </c>
      <c r="N37" s="10">
        <v>7.57</v>
      </c>
      <c r="O37" s="10"/>
      <c r="P37" s="10">
        <f t="shared" si="2"/>
        <v>10.07</v>
      </c>
      <c r="Q37" s="10">
        <v>2.7</v>
      </c>
      <c r="R37" s="10">
        <v>6.9</v>
      </c>
      <c r="S37" s="10"/>
      <c r="T37" s="10">
        <f t="shared" si="3"/>
        <v>9.600000000000001</v>
      </c>
      <c r="U37" s="49">
        <f t="shared" si="4"/>
        <v>40.43</v>
      </c>
      <c r="V37" s="41"/>
    </row>
    <row r="38" spans="1:22" ht="15">
      <c r="A38" s="2" t="s">
        <v>53</v>
      </c>
      <c r="B38" s="2" t="s">
        <v>24</v>
      </c>
      <c r="C38" s="2" t="s">
        <v>116</v>
      </c>
      <c r="D38" s="3">
        <v>2000</v>
      </c>
      <c r="E38" s="10">
        <v>2.4</v>
      </c>
      <c r="F38" s="10">
        <v>7.8</v>
      </c>
      <c r="G38" s="10"/>
      <c r="H38" s="10">
        <f t="shared" si="0"/>
        <v>10.2</v>
      </c>
      <c r="I38" s="10">
        <v>1.2</v>
      </c>
      <c r="J38" s="10">
        <v>5.2</v>
      </c>
      <c r="K38" s="10"/>
      <c r="L38" s="10">
        <f t="shared" si="1"/>
        <v>6.4</v>
      </c>
      <c r="M38" s="10">
        <v>2.7</v>
      </c>
      <c r="N38" s="10">
        <v>7.77</v>
      </c>
      <c r="O38" s="10"/>
      <c r="P38" s="10">
        <f t="shared" si="2"/>
        <v>10.469999999999999</v>
      </c>
      <c r="Q38" s="10">
        <v>3.1</v>
      </c>
      <c r="R38" s="10">
        <v>6.34</v>
      </c>
      <c r="S38" s="10"/>
      <c r="T38" s="10">
        <f t="shared" si="3"/>
        <v>9.44</v>
      </c>
      <c r="U38" s="49">
        <f t="shared" si="4"/>
        <v>36.51</v>
      </c>
      <c r="V38" s="3"/>
    </row>
    <row r="39" spans="1:22" ht="15">
      <c r="A39" s="2" t="s">
        <v>67</v>
      </c>
      <c r="B39" s="2" t="s">
        <v>24</v>
      </c>
      <c r="C39" s="2" t="s">
        <v>116</v>
      </c>
      <c r="D39" s="3">
        <v>1999</v>
      </c>
      <c r="E39" s="10">
        <v>2.4</v>
      </c>
      <c r="F39" s="10">
        <v>8</v>
      </c>
      <c r="G39" s="10"/>
      <c r="H39" s="10">
        <f t="shared" si="0"/>
        <v>10.4</v>
      </c>
      <c r="I39" s="10">
        <v>1.9</v>
      </c>
      <c r="J39" s="10">
        <v>6.87</v>
      </c>
      <c r="K39" s="10"/>
      <c r="L39" s="10">
        <f t="shared" si="1"/>
        <v>8.77</v>
      </c>
      <c r="M39" s="10"/>
      <c r="N39" s="10"/>
      <c r="O39" s="10"/>
      <c r="P39" s="10">
        <f t="shared" si="2"/>
        <v>0</v>
      </c>
      <c r="Q39" s="10"/>
      <c r="R39" s="10"/>
      <c r="S39" s="10"/>
      <c r="T39" s="10">
        <f t="shared" si="3"/>
        <v>0</v>
      </c>
      <c r="U39" s="49">
        <f t="shared" si="4"/>
        <v>19.17</v>
      </c>
      <c r="V39" s="3"/>
    </row>
    <row r="40" spans="1:22" ht="15">
      <c r="A40" s="2" t="s">
        <v>75</v>
      </c>
      <c r="B40" s="2" t="s">
        <v>24</v>
      </c>
      <c r="C40" s="2" t="s">
        <v>116</v>
      </c>
      <c r="D40" s="3">
        <v>2000</v>
      </c>
      <c r="E40" s="10">
        <v>2.4</v>
      </c>
      <c r="F40" s="10">
        <v>8.7</v>
      </c>
      <c r="G40" s="10"/>
      <c r="H40" s="10">
        <f t="shared" si="0"/>
        <v>11.1</v>
      </c>
      <c r="I40" s="10">
        <v>1.9</v>
      </c>
      <c r="J40" s="10">
        <v>7.7</v>
      </c>
      <c r="K40" s="10"/>
      <c r="L40" s="10">
        <f t="shared" si="1"/>
        <v>9.6</v>
      </c>
      <c r="M40" s="10">
        <v>2.6</v>
      </c>
      <c r="N40" s="10">
        <v>6.4</v>
      </c>
      <c r="O40" s="10"/>
      <c r="P40" s="10">
        <f t="shared" si="2"/>
        <v>9</v>
      </c>
      <c r="Q40" s="10">
        <v>2.6</v>
      </c>
      <c r="R40" s="10">
        <v>6.34</v>
      </c>
      <c r="S40" s="10"/>
      <c r="T40" s="10">
        <f t="shared" si="3"/>
        <v>8.94</v>
      </c>
      <c r="U40" s="49">
        <f t="shared" si="4"/>
        <v>38.64</v>
      </c>
      <c r="V40" s="41"/>
    </row>
    <row r="41" spans="1:22" ht="15">
      <c r="A41" s="2" t="s">
        <v>103</v>
      </c>
      <c r="B41" s="2" t="s">
        <v>24</v>
      </c>
      <c r="C41" s="2" t="s">
        <v>116</v>
      </c>
      <c r="D41" s="3">
        <v>2001</v>
      </c>
      <c r="E41" s="10"/>
      <c r="F41" s="10"/>
      <c r="G41" s="10"/>
      <c r="H41" s="10">
        <f t="shared" si="0"/>
        <v>0</v>
      </c>
      <c r="I41" s="10"/>
      <c r="J41" s="10"/>
      <c r="K41" s="10"/>
      <c r="L41" s="10">
        <f t="shared" si="1"/>
        <v>0</v>
      </c>
      <c r="M41" s="10">
        <v>2.1</v>
      </c>
      <c r="N41" s="10">
        <v>7.73</v>
      </c>
      <c r="O41" s="10"/>
      <c r="P41" s="10">
        <f t="shared" si="2"/>
        <v>9.83</v>
      </c>
      <c r="Q41" s="10">
        <v>2.5</v>
      </c>
      <c r="R41" s="10">
        <v>6.64</v>
      </c>
      <c r="S41" s="10"/>
      <c r="T41" s="10">
        <f t="shared" si="3"/>
        <v>9.14</v>
      </c>
      <c r="U41" s="49">
        <f t="shared" si="4"/>
        <v>18.97</v>
      </c>
      <c r="V41" s="3"/>
    </row>
    <row r="42" spans="1:22" ht="15">
      <c r="A42" s="13"/>
      <c r="B42" s="13" t="s">
        <v>24</v>
      </c>
      <c r="C42" s="13"/>
      <c r="D42" s="16"/>
      <c r="E42" s="15"/>
      <c r="F42" s="15"/>
      <c r="G42" s="15"/>
      <c r="H42" s="15">
        <f>IF(SUM(H37:H41)&gt;0,LARGE(H37:H41,1)+LARGE(H37:H41,2)+LARGE(H37:H41,3))</f>
        <v>32.06</v>
      </c>
      <c r="I42" s="15"/>
      <c r="J42" s="15"/>
      <c r="K42" s="15"/>
      <c r="L42" s="15">
        <f>IF(SUM(L37:L41)&gt;0,LARGE(L37:L41,1)+LARGE(L37:L41,2)+LARGE(L37:L41,3))</f>
        <v>28.569999999999997</v>
      </c>
      <c r="M42" s="15"/>
      <c r="N42" s="15"/>
      <c r="O42" s="15"/>
      <c r="P42" s="15">
        <f>IF(SUM(P37:P41)&gt;0,LARGE(P37:P41,1)+LARGE(P37:P41,2)+LARGE(P37:P41,3))</f>
        <v>30.369999999999997</v>
      </c>
      <c r="Q42" s="15"/>
      <c r="R42" s="15"/>
      <c r="S42" s="15"/>
      <c r="T42" s="15">
        <f>IF(SUM(T37:T41)&gt;0,LARGE(T37:T41,1)+LARGE(T37:T41,2)+LARGE(T37:T41,3))</f>
        <v>28.18</v>
      </c>
      <c r="U42" s="50">
        <f t="shared" si="4"/>
        <v>119.18</v>
      </c>
      <c r="V42" s="16">
        <v>7</v>
      </c>
    </row>
    <row r="43" spans="1:22" ht="15">
      <c r="A43" s="2" t="s">
        <v>198</v>
      </c>
      <c r="B43" s="2" t="s">
        <v>14</v>
      </c>
      <c r="C43" s="2" t="s">
        <v>117</v>
      </c>
      <c r="D43" s="3">
        <v>1999</v>
      </c>
      <c r="E43" s="10"/>
      <c r="F43" s="10"/>
      <c r="G43" s="10"/>
      <c r="H43" s="10">
        <f t="shared" si="0"/>
        <v>0</v>
      </c>
      <c r="I43" s="10">
        <v>2.4</v>
      </c>
      <c r="J43" s="10">
        <v>5.14</v>
      </c>
      <c r="K43" s="10"/>
      <c r="L43" s="10">
        <f t="shared" si="1"/>
        <v>7.539999999999999</v>
      </c>
      <c r="M43" s="10"/>
      <c r="N43" s="10"/>
      <c r="O43" s="10"/>
      <c r="P43" s="10">
        <f t="shared" si="2"/>
        <v>0</v>
      </c>
      <c r="Q43" s="10">
        <v>3</v>
      </c>
      <c r="R43" s="10">
        <v>4.77</v>
      </c>
      <c r="S43" s="10"/>
      <c r="T43" s="10">
        <f t="shared" si="3"/>
        <v>7.77</v>
      </c>
      <c r="U43" s="49">
        <f t="shared" si="4"/>
        <v>15.309999999999999</v>
      </c>
      <c r="V43" s="3"/>
    </row>
    <row r="44" spans="1:22" ht="15">
      <c r="A44" s="2" t="s">
        <v>199</v>
      </c>
      <c r="B44" s="2" t="s">
        <v>14</v>
      </c>
      <c r="C44" s="2" t="s">
        <v>117</v>
      </c>
      <c r="D44" s="3">
        <v>2000</v>
      </c>
      <c r="E44" s="10">
        <v>2.4</v>
      </c>
      <c r="F44" s="10">
        <v>7.6</v>
      </c>
      <c r="G44" s="10"/>
      <c r="H44" s="10">
        <f t="shared" si="0"/>
        <v>10</v>
      </c>
      <c r="I44" s="10">
        <v>1.2</v>
      </c>
      <c r="J44" s="10">
        <v>4.94</v>
      </c>
      <c r="K44" s="10"/>
      <c r="L44" s="10">
        <f t="shared" si="1"/>
        <v>6.140000000000001</v>
      </c>
      <c r="M44" s="10">
        <v>3.1</v>
      </c>
      <c r="N44" s="10">
        <v>5.53</v>
      </c>
      <c r="O44" s="10"/>
      <c r="P44" s="10">
        <f t="shared" si="2"/>
        <v>8.63</v>
      </c>
      <c r="Q44" s="10">
        <v>1.9</v>
      </c>
      <c r="R44" s="10">
        <v>4.6</v>
      </c>
      <c r="S44" s="10"/>
      <c r="T44" s="10">
        <f t="shared" si="3"/>
        <v>6.5</v>
      </c>
      <c r="U44" s="49">
        <f t="shared" si="4"/>
        <v>31.270000000000003</v>
      </c>
      <c r="V44" s="3"/>
    </row>
    <row r="45" spans="1:22" ht="15">
      <c r="A45" s="2" t="s">
        <v>52</v>
      </c>
      <c r="B45" s="2" t="s">
        <v>14</v>
      </c>
      <c r="C45" s="2" t="s">
        <v>117</v>
      </c>
      <c r="D45" s="3">
        <v>1999</v>
      </c>
      <c r="E45" s="10">
        <v>2.4</v>
      </c>
      <c r="F45" s="10">
        <v>8.03</v>
      </c>
      <c r="G45" s="10"/>
      <c r="H45" s="10">
        <f t="shared" si="0"/>
        <v>10.43</v>
      </c>
      <c r="I45" s="10">
        <v>1.6</v>
      </c>
      <c r="J45" s="10">
        <v>4.77</v>
      </c>
      <c r="K45" s="10"/>
      <c r="L45" s="10">
        <f t="shared" si="1"/>
        <v>6.369999999999999</v>
      </c>
      <c r="M45" s="10">
        <v>3.3</v>
      </c>
      <c r="N45" s="10">
        <v>4.4</v>
      </c>
      <c r="O45" s="10"/>
      <c r="P45" s="10">
        <f t="shared" si="2"/>
        <v>7.7</v>
      </c>
      <c r="Q45" s="10">
        <v>2.7</v>
      </c>
      <c r="R45" s="10">
        <v>5.37</v>
      </c>
      <c r="S45" s="10"/>
      <c r="T45" s="10">
        <f t="shared" si="3"/>
        <v>8.07</v>
      </c>
      <c r="U45" s="49">
        <f t="shared" si="4"/>
        <v>32.56999999999999</v>
      </c>
      <c r="V45" s="41"/>
    </row>
    <row r="46" spans="1:22" ht="15">
      <c r="A46" s="2" t="s">
        <v>78</v>
      </c>
      <c r="B46" s="2" t="s">
        <v>14</v>
      </c>
      <c r="C46" s="2" t="s">
        <v>117</v>
      </c>
      <c r="D46" s="3">
        <v>1997</v>
      </c>
      <c r="E46" s="10">
        <v>2.4</v>
      </c>
      <c r="F46" s="10">
        <v>8.53</v>
      </c>
      <c r="G46" s="10"/>
      <c r="H46" s="10">
        <f t="shared" si="0"/>
        <v>10.93</v>
      </c>
      <c r="I46" s="10">
        <v>2.2</v>
      </c>
      <c r="J46" s="10">
        <v>6.04</v>
      </c>
      <c r="K46" s="10"/>
      <c r="L46" s="10">
        <f t="shared" si="1"/>
        <v>8.24</v>
      </c>
      <c r="M46" s="10">
        <v>3.4</v>
      </c>
      <c r="N46" s="10">
        <v>4.53</v>
      </c>
      <c r="O46" s="10"/>
      <c r="P46" s="10">
        <f t="shared" si="2"/>
        <v>7.93</v>
      </c>
      <c r="Q46" s="10">
        <v>3.5</v>
      </c>
      <c r="R46" s="10">
        <v>6.27</v>
      </c>
      <c r="S46" s="10"/>
      <c r="T46" s="10">
        <f t="shared" si="3"/>
        <v>9.77</v>
      </c>
      <c r="U46" s="49">
        <f t="shared" si="4"/>
        <v>36.870000000000005</v>
      </c>
      <c r="V46" s="41"/>
    </row>
    <row r="47" spans="1:22" ht="15">
      <c r="A47" s="2" t="s">
        <v>79</v>
      </c>
      <c r="B47" s="2" t="s">
        <v>14</v>
      </c>
      <c r="C47" s="2" t="s">
        <v>134</v>
      </c>
      <c r="D47" s="3">
        <v>1997</v>
      </c>
      <c r="E47" s="10">
        <v>2.4</v>
      </c>
      <c r="F47" s="10">
        <v>8.26</v>
      </c>
      <c r="G47" s="10"/>
      <c r="H47" s="10">
        <f t="shared" si="0"/>
        <v>10.66</v>
      </c>
      <c r="I47" s="10"/>
      <c r="J47" s="10"/>
      <c r="K47" s="10"/>
      <c r="L47" s="10">
        <f t="shared" si="1"/>
        <v>0</v>
      </c>
      <c r="M47" s="10">
        <v>2.5</v>
      </c>
      <c r="N47" s="10">
        <v>1.67</v>
      </c>
      <c r="O47" s="10">
        <v>0.1</v>
      </c>
      <c r="P47" s="10">
        <f t="shared" si="2"/>
        <v>4.07</v>
      </c>
      <c r="Q47" s="10"/>
      <c r="R47" s="10"/>
      <c r="S47" s="10"/>
      <c r="T47" s="10">
        <f t="shared" si="3"/>
        <v>0</v>
      </c>
      <c r="U47" s="49">
        <f t="shared" si="4"/>
        <v>14.73</v>
      </c>
      <c r="V47" s="3"/>
    </row>
    <row r="48" spans="1:22" ht="15">
      <c r="A48" s="13"/>
      <c r="B48" s="13" t="s">
        <v>14</v>
      </c>
      <c r="C48" s="13"/>
      <c r="D48" s="16"/>
      <c r="E48" s="15"/>
      <c r="F48" s="15"/>
      <c r="G48" s="15"/>
      <c r="H48" s="15">
        <f>IF(SUM(H43:H47)&gt;0,LARGE(H43:H47,1)+LARGE(H43:H47,2)+LARGE(H43:H47,3))</f>
        <v>32.019999999999996</v>
      </c>
      <c r="I48" s="15"/>
      <c r="J48" s="15"/>
      <c r="K48" s="15"/>
      <c r="L48" s="15">
        <f>IF(SUM(L43:L47)&gt;0,LARGE(L43:L47,1)+LARGE(L43:L47,2)+LARGE(L43:L47,3))</f>
        <v>22.15</v>
      </c>
      <c r="M48" s="15"/>
      <c r="N48" s="15"/>
      <c r="O48" s="15"/>
      <c r="P48" s="15">
        <f>IF(SUM(P43:P47)&gt;0,LARGE(P43:P47,1)+LARGE(P43:P47,2)+LARGE(P43:P47,3))</f>
        <v>24.26</v>
      </c>
      <c r="Q48" s="15"/>
      <c r="R48" s="15"/>
      <c r="S48" s="15"/>
      <c r="T48" s="15">
        <f>IF(SUM(T43:T47)&gt;0,LARGE(T43:T47,1)+LARGE(T43:T47,2)+LARGE(T43:T47,3))</f>
        <v>25.61</v>
      </c>
      <c r="U48" s="50">
        <f t="shared" si="4"/>
        <v>104.03999999999999</v>
      </c>
      <c r="V48" s="16">
        <v>12</v>
      </c>
    </row>
    <row r="49" spans="1:22" ht="15">
      <c r="A49" s="78" t="s">
        <v>168</v>
      </c>
      <c r="B49" s="2" t="s">
        <v>30</v>
      </c>
      <c r="C49" s="2" t="s">
        <v>130</v>
      </c>
      <c r="D49" s="3">
        <v>1996</v>
      </c>
      <c r="E49" s="10">
        <v>4.2</v>
      </c>
      <c r="F49" s="10">
        <v>7.9</v>
      </c>
      <c r="G49" s="10"/>
      <c r="H49" s="10">
        <f t="shared" si="0"/>
        <v>12.100000000000001</v>
      </c>
      <c r="I49" s="10">
        <v>3.3</v>
      </c>
      <c r="J49" s="10">
        <v>8.34</v>
      </c>
      <c r="K49" s="10"/>
      <c r="L49" s="10">
        <f t="shared" si="1"/>
        <v>11.64</v>
      </c>
      <c r="M49" s="10">
        <v>4.1</v>
      </c>
      <c r="N49" s="10">
        <v>7.75</v>
      </c>
      <c r="O49" s="10"/>
      <c r="P49" s="10">
        <f t="shared" si="2"/>
        <v>11.85</v>
      </c>
      <c r="Q49" s="10">
        <v>4.4</v>
      </c>
      <c r="R49" s="10">
        <v>7.67</v>
      </c>
      <c r="S49" s="10"/>
      <c r="T49" s="10">
        <f t="shared" si="3"/>
        <v>12.07</v>
      </c>
      <c r="U49" s="49">
        <f t="shared" si="4"/>
        <v>47.660000000000004</v>
      </c>
      <c r="V49" s="41"/>
    </row>
    <row r="50" spans="1:22" ht="15">
      <c r="A50" s="78" t="s">
        <v>169</v>
      </c>
      <c r="B50" s="2" t="s">
        <v>30</v>
      </c>
      <c r="C50" s="2" t="s">
        <v>130</v>
      </c>
      <c r="D50" s="3">
        <v>1997</v>
      </c>
      <c r="E50" s="10">
        <v>4</v>
      </c>
      <c r="F50" s="10">
        <v>7.56</v>
      </c>
      <c r="G50" s="10"/>
      <c r="H50" s="10">
        <f t="shared" si="0"/>
        <v>11.559999999999999</v>
      </c>
      <c r="I50" s="10">
        <v>2.4</v>
      </c>
      <c r="J50" s="10">
        <v>8.64</v>
      </c>
      <c r="K50" s="10"/>
      <c r="L50" s="10">
        <f t="shared" si="1"/>
        <v>11.040000000000001</v>
      </c>
      <c r="M50" s="10">
        <v>3.8</v>
      </c>
      <c r="N50" s="10">
        <v>7.6</v>
      </c>
      <c r="O50" s="10"/>
      <c r="P50" s="10">
        <f t="shared" si="2"/>
        <v>11.399999999999999</v>
      </c>
      <c r="Q50" s="10">
        <v>4.2</v>
      </c>
      <c r="R50" s="10">
        <v>6.87</v>
      </c>
      <c r="S50" s="10"/>
      <c r="T50" s="10">
        <f t="shared" si="3"/>
        <v>11.07</v>
      </c>
      <c r="U50" s="49">
        <f t="shared" si="4"/>
        <v>45.07</v>
      </c>
      <c r="V50" s="3"/>
    </row>
    <row r="51" spans="1:22" ht="15">
      <c r="A51" s="78" t="s">
        <v>170</v>
      </c>
      <c r="B51" s="2" t="s">
        <v>30</v>
      </c>
      <c r="C51" s="2" t="s">
        <v>142</v>
      </c>
      <c r="D51" s="3">
        <v>1999</v>
      </c>
      <c r="E51" s="10">
        <v>4</v>
      </c>
      <c r="F51" s="10">
        <v>8</v>
      </c>
      <c r="G51" s="10"/>
      <c r="H51" s="10">
        <f t="shared" si="0"/>
        <v>12</v>
      </c>
      <c r="I51" s="10">
        <v>3.4</v>
      </c>
      <c r="J51" s="10">
        <v>8.17</v>
      </c>
      <c r="K51" s="10"/>
      <c r="L51" s="10">
        <f t="shared" si="1"/>
        <v>11.57</v>
      </c>
      <c r="M51" s="10">
        <v>4.4</v>
      </c>
      <c r="N51" s="10">
        <v>7.6</v>
      </c>
      <c r="O51" s="10"/>
      <c r="P51" s="10">
        <f t="shared" si="2"/>
        <v>12</v>
      </c>
      <c r="Q51" s="10">
        <v>4</v>
      </c>
      <c r="R51" s="10">
        <v>8.07</v>
      </c>
      <c r="S51" s="10"/>
      <c r="T51" s="10">
        <f t="shared" si="3"/>
        <v>12.07</v>
      </c>
      <c r="U51" s="49">
        <f t="shared" si="4"/>
        <v>47.64</v>
      </c>
      <c r="V51" s="41"/>
    </row>
    <row r="52" spans="1:22" ht="15">
      <c r="A52" s="78" t="s">
        <v>171</v>
      </c>
      <c r="B52" s="2" t="s">
        <v>30</v>
      </c>
      <c r="C52" s="2" t="s">
        <v>146</v>
      </c>
      <c r="D52" s="3">
        <v>1996</v>
      </c>
      <c r="E52" s="10">
        <v>4.2</v>
      </c>
      <c r="F52" s="10">
        <v>7.26</v>
      </c>
      <c r="G52" s="10"/>
      <c r="H52" s="10">
        <f t="shared" si="0"/>
        <v>11.46</v>
      </c>
      <c r="I52" s="10">
        <v>4</v>
      </c>
      <c r="J52" s="10">
        <v>8.37</v>
      </c>
      <c r="K52" s="10"/>
      <c r="L52" s="10">
        <f t="shared" si="1"/>
        <v>12.37</v>
      </c>
      <c r="M52" s="10">
        <v>4.7</v>
      </c>
      <c r="N52" s="10">
        <v>7</v>
      </c>
      <c r="O52" s="10"/>
      <c r="P52" s="10">
        <f t="shared" si="2"/>
        <v>11.7</v>
      </c>
      <c r="Q52" s="10">
        <v>4</v>
      </c>
      <c r="R52" s="10">
        <v>7.5</v>
      </c>
      <c r="S52" s="10"/>
      <c r="T52" s="10">
        <f t="shared" si="3"/>
        <v>11.5</v>
      </c>
      <c r="U52" s="49">
        <f t="shared" si="4"/>
        <v>47.03</v>
      </c>
      <c r="V52" s="3"/>
    </row>
    <row r="53" spans="1:22" ht="15">
      <c r="A53" s="78" t="s">
        <v>172</v>
      </c>
      <c r="B53" s="2" t="s">
        <v>30</v>
      </c>
      <c r="C53" s="2" t="s">
        <v>146</v>
      </c>
      <c r="D53" s="3">
        <v>1999</v>
      </c>
      <c r="E53" s="10"/>
      <c r="F53" s="10"/>
      <c r="G53" s="10"/>
      <c r="H53" s="10">
        <f t="shared" si="0"/>
        <v>0</v>
      </c>
      <c r="I53" s="10"/>
      <c r="J53" s="10"/>
      <c r="K53" s="10"/>
      <c r="L53" s="10">
        <f t="shared" si="1"/>
        <v>0</v>
      </c>
      <c r="M53" s="10"/>
      <c r="N53" s="10"/>
      <c r="O53" s="10"/>
      <c r="P53" s="10">
        <f t="shared" si="2"/>
        <v>0</v>
      </c>
      <c r="Q53" s="10"/>
      <c r="R53" s="10"/>
      <c r="S53" s="10"/>
      <c r="T53" s="10">
        <f t="shared" si="3"/>
        <v>0</v>
      </c>
      <c r="U53" s="49">
        <f t="shared" si="4"/>
        <v>0</v>
      </c>
      <c r="V53" s="3"/>
    </row>
    <row r="54" spans="1:22" ht="15">
      <c r="A54" s="71"/>
      <c r="B54" s="71" t="s">
        <v>30</v>
      </c>
      <c r="C54" s="71"/>
      <c r="D54" s="74"/>
      <c r="E54" s="73"/>
      <c r="F54" s="73"/>
      <c r="G54" s="73"/>
      <c r="H54" s="73">
        <f>IF(SUM(H49:H53)&gt;0,LARGE(H49:H53,1)+LARGE(H49:H53,2)+LARGE(H49:H53,3))</f>
        <v>35.66</v>
      </c>
      <c r="I54" s="73"/>
      <c r="J54" s="73"/>
      <c r="K54" s="73"/>
      <c r="L54" s="73">
        <f>IF(SUM(L49:L53)&gt;0,LARGE(L49:L53,1)+LARGE(L49:L53,2)+LARGE(L49:L53,3))</f>
        <v>35.58</v>
      </c>
      <c r="M54" s="73"/>
      <c r="N54" s="73"/>
      <c r="O54" s="73"/>
      <c r="P54" s="73">
        <f>IF(SUM(P49:P53)&gt;0,LARGE(P49:P53,1)+LARGE(P49:P53,2)+LARGE(P49:P53,3))</f>
        <v>35.55</v>
      </c>
      <c r="Q54" s="73"/>
      <c r="R54" s="73"/>
      <c r="S54" s="73"/>
      <c r="T54" s="73">
        <f>IF(SUM(T49:T53)&gt;0,LARGE(T49:T53,1)+LARGE(T49:T53,2)+LARGE(T49:T53,3))</f>
        <v>35.64</v>
      </c>
      <c r="U54" s="79">
        <f t="shared" si="4"/>
        <v>142.43</v>
      </c>
      <c r="V54" s="74">
        <v>2</v>
      </c>
    </row>
    <row r="55" spans="1:22" ht="15">
      <c r="A55" s="2" t="s">
        <v>59</v>
      </c>
      <c r="B55" s="2" t="s">
        <v>21</v>
      </c>
      <c r="C55" s="2" t="s">
        <v>122</v>
      </c>
      <c r="D55" s="3">
        <v>1999</v>
      </c>
      <c r="E55" s="10">
        <v>4.2</v>
      </c>
      <c r="F55" s="10">
        <v>8.03</v>
      </c>
      <c r="G55" s="10"/>
      <c r="H55" s="10">
        <f t="shared" si="0"/>
        <v>12.23</v>
      </c>
      <c r="I55" s="10">
        <v>2.3</v>
      </c>
      <c r="J55" s="10">
        <v>7.04</v>
      </c>
      <c r="K55" s="10"/>
      <c r="L55" s="10">
        <f t="shared" si="1"/>
        <v>9.34</v>
      </c>
      <c r="M55" s="10">
        <v>4</v>
      </c>
      <c r="N55" s="10">
        <v>5.6</v>
      </c>
      <c r="O55" s="10"/>
      <c r="P55" s="10">
        <f t="shared" si="2"/>
        <v>9.6</v>
      </c>
      <c r="Q55" s="10">
        <v>4.1</v>
      </c>
      <c r="R55" s="10">
        <v>7.47</v>
      </c>
      <c r="S55" s="10"/>
      <c r="T55" s="10">
        <f t="shared" si="3"/>
        <v>11.57</v>
      </c>
      <c r="U55" s="49">
        <f t="shared" si="4"/>
        <v>42.74</v>
      </c>
      <c r="V55" s="3"/>
    </row>
    <row r="56" spans="1:22" ht="15">
      <c r="A56" s="2" t="s">
        <v>83</v>
      </c>
      <c r="B56" s="2" t="s">
        <v>21</v>
      </c>
      <c r="C56" s="2" t="s">
        <v>122</v>
      </c>
      <c r="D56" s="3">
        <v>1998</v>
      </c>
      <c r="E56" s="10">
        <v>4.4</v>
      </c>
      <c r="F56" s="10">
        <v>9.43</v>
      </c>
      <c r="G56" s="10"/>
      <c r="H56" s="10">
        <f t="shared" si="0"/>
        <v>13.83</v>
      </c>
      <c r="I56" s="10">
        <v>2.8</v>
      </c>
      <c r="J56" s="10">
        <v>8.37</v>
      </c>
      <c r="K56" s="10"/>
      <c r="L56" s="10">
        <f t="shared" si="1"/>
        <v>11.169999999999998</v>
      </c>
      <c r="M56" s="10">
        <v>4</v>
      </c>
      <c r="N56" s="10">
        <v>6.33</v>
      </c>
      <c r="O56" s="10"/>
      <c r="P56" s="10">
        <f t="shared" si="2"/>
        <v>10.33</v>
      </c>
      <c r="Q56" s="10">
        <v>4.4</v>
      </c>
      <c r="R56" s="10">
        <v>7.1</v>
      </c>
      <c r="S56" s="10"/>
      <c r="T56" s="10">
        <f t="shared" si="3"/>
        <v>11.5</v>
      </c>
      <c r="U56" s="49">
        <f t="shared" si="4"/>
        <v>46.83</v>
      </c>
      <c r="V56" s="41"/>
    </row>
    <row r="57" spans="1:22" ht="15">
      <c r="A57" s="2" t="s">
        <v>86</v>
      </c>
      <c r="B57" s="2" t="s">
        <v>21</v>
      </c>
      <c r="C57" s="2" t="s">
        <v>122</v>
      </c>
      <c r="D57" s="3">
        <v>1996</v>
      </c>
      <c r="E57" s="10">
        <v>4</v>
      </c>
      <c r="F57" s="10">
        <v>7.93</v>
      </c>
      <c r="G57" s="10"/>
      <c r="H57" s="10">
        <f t="shared" si="0"/>
        <v>11.93</v>
      </c>
      <c r="I57" s="10">
        <v>2.8</v>
      </c>
      <c r="J57" s="10">
        <v>7.8</v>
      </c>
      <c r="K57" s="10"/>
      <c r="L57" s="10">
        <f t="shared" si="1"/>
        <v>10.6</v>
      </c>
      <c r="M57" s="10">
        <v>3.8</v>
      </c>
      <c r="N57" s="10">
        <v>7.67</v>
      </c>
      <c r="O57" s="10"/>
      <c r="P57" s="10">
        <f t="shared" si="2"/>
        <v>11.469999999999999</v>
      </c>
      <c r="Q57" s="10">
        <v>4.4</v>
      </c>
      <c r="R57" s="10">
        <v>7.14</v>
      </c>
      <c r="S57" s="10"/>
      <c r="T57" s="10">
        <f t="shared" si="3"/>
        <v>11.54</v>
      </c>
      <c r="U57" s="49">
        <f t="shared" si="4"/>
        <v>45.54</v>
      </c>
      <c r="V57" s="3"/>
    </row>
    <row r="58" spans="1:22" ht="15">
      <c r="A58" s="2" t="s">
        <v>100</v>
      </c>
      <c r="B58" s="2" t="s">
        <v>21</v>
      </c>
      <c r="C58" s="2" t="s">
        <v>122</v>
      </c>
      <c r="D58" s="3">
        <v>1997</v>
      </c>
      <c r="E58" s="10">
        <v>4.2</v>
      </c>
      <c r="F58" s="10">
        <v>8.6</v>
      </c>
      <c r="G58" s="10"/>
      <c r="H58" s="10">
        <f t="shared" si="0"/>
        <v>12.8</v>
      </c>
      <c r="I58" s="10">
        <v>4.3</v>
      </c>
      <c r="J58" s="10">
        <v>6.97</v>
      </c>
      <c r="K58" s="10"/>
      <c r="L58" s="10">
        <f t="shared" si="1"/>
        <v>11.27</v>
      </c>
      <c r="M58" s="10">
        <v>4.7</v>
      </c>
      <c r="N58" s="10">
        <v>7.47</v>
      </c>
      <c r="O58" s="10"/>
      <c r="P58" s="10">
        <f t="shared" si="2"/>
        <v>12.17</v>
      </c>
      <c r="Q58" s="10">
        <v>4.7</v>
      </c>
      <c r="R58" s="10">
        <v>7.7</v>
      </c>
      <c r="S58" s="10"/>
      <c r="T58" s="10">
        <f t="shared" si="3"/>
        <v>12.4</v>
      </c>
      <c r="U58" s="49">
        <f t="shared" si="4"/>
        <v>48.64</v>
      </c>
      <c r="V58" s="41"/>
    </row>
    <row r="59" spans="1:22" ht="15">
      <c r="A59" s="2" t="s">
        <v>112</v>
      </c>
      <c r="B59" s="2" t="s">
        <v>21</v>
      </c>
      <c r="C59" s="2" t="s">
        <v>122</v>
      </c>
      <c r="D59" s="3">
        <v>2000</v>
      </c>
      <c r="E59" s="10"/>
      <c r="F59" s="10"/>
      <c r="G59" s="10"/>
      <c r="H59" s="10">
        <f t="shared" si="0"/>
        <v>0</v>
      </c>
      <c r="I59" s="10"/>
      <c r="J59" s="10"/>
      <c r="K59" s="10"/>
      <c r="L59" s="10">
        <f t="shared" si="1"/>
        <v>0</v>
      </c>
      <c r="M59" s="10"/>
      <c r="N59" s="10"/>
      <c r="O59" s="10"/>
      <c r="P59" s="10">
        <f t="shared" si="2"/>
        <v>0</v>
      </c>
      <c r="Q59" s="10"/>
      <c r="R59" s="10"/>
      <c r="S59" s="10"/>
      <c r="T59" s="10">
        <f t="shared" si="3"/>
        <v>0</v>
      </c>
      <c r="U59" s="49">
        <f t="shared" si="4"/>
        <v>0</v>
      </c>
      <c r="V59" s="3"/>
    </row>
    <row r="60" spans="1:22" ht="15">
      <c r="A60" s="13"/>
      <c r="B60" s="13" t="s">
        <v>21</v>
      </c>
      <c r="C60" s="13"/>
      <c r="D60" s="16"/>
      <c r="E60" s="15"/>
      <c r="F60" s="15"/>
      <c r="G60" s="15"/>
      <c r="H60" s="15">
        <f>IF(SUM(H55:H59)&gt;0,LARGE(H55:H59,1)+LARGE(H55:H59,2)+LARGE(H55:H59,3))</f>
        <v>38.86</v>
      </c>
      <c r="I60" s="15"/>
      <c r="J60" s="15"/>
      <c r="K60" s="15"/>
      <c r="L60" s="15">
        <f>IF(SUM(L55:L59)&gt;0,LARGE(L55:L59,1)+LARGE(L55:L59,2)+LARGE(L55:L59,3))</f>
        <v>33.04</v>
      </c>
      <c r="M60" s="15"/>
      <c r="N60" s="15"/>
      <c r="O60" s="15"/>
      <c r="P60" s="15">
        <f>IF(SUM(P55:P59)&gt;0,LARGE(P55:P59,1)+LARGE(P55:P59,2)+LARGE(P55:P59,3))</f>
        <v>33.97</v>
      </c>
      <c r="Q60" s="15"/>
      <c r="R60" s="15"/>
      <c r="S60" s="15"/>
      <c r="T60" s="15">
        <f>IF(SUM(T55:T59)&gt;0,LARGE(T55:T59,1)+LARGE(T55:T59,2)+LARGE(T55:T59,3))</f>
        <v>35.51</v>
      </c>
      <c r="U60" s="50">
        <f t="shared" si="4"/>
        <v>141.38</v>
      </c>
      <c r="V60" s="16">
        <v>3</v>
      </c>
    </row>
    <row r="61" spans="1:22" ht="15">
      <c r="A61" s="2" t="s">
        <v>64</v>
      </c>
      <c r="B61" s="2" t="s">
        <v>1</v>
      </c>
      <c r="C61" s="2" t="s">
        <v>125</v>
      </c>
      <c r="D61" s="3">
        <v>1998</v>
      </c>
      <c r="E61" s="10">
        <v>2.4</v>
      </c>
      <c r="F61" s="10">
        <v>8.33</v>
      </c>
      <c r="G61" s="10"/>
      <c r="H61" s="10">
        <f t="shared" si="0"/>
        <v>10.73</v>
      </c>
      <c r="I61" s="10">
        <v>1.9</v>
      </c>
      <c r="J61" s="10">
        <v>6.3</v>
      </c>
      <c r="K61" s="10"/>
      <c r="L61" s="10">
        <f t="shared" si="1"/>
        <v>8.2</v>
      </c>
      <c r="M61" s="10">
        <v>3.1</v>
      </c>
      <c r="N61" s="10">
        <v>6.13</v>
      </c>
      <c r="O61" s="10"/>
      <c r="P61" s="10">
        <f t="shared" si="2"/>
        <v>9.23</v>
      </c>
      <c r="Q61" s="10">
        <v>3.6</v>
      </c>
      <c r="R61" s="10">
        <v>6.5</v>
      </c>
      <c r="S61" s="10"/>
      <c r="T61" s="10">
        <f t="shared" si="3"/>
        <v>10.1</v>
      </c>
      <c r="U61" s="49">
        <f t="shared" si="4"/>
        <v>38.26</v>
      </c>
      <c r="V61" s="41"/>
    </row>
    <row r="62" spans="1:22" ht="15">
      <c r="A62" s="2" t="s">
        <v>65</v>
      </c>
      <c r="B62" s="2" t="s">
        <v>1</v>
      </c>
      <c r="C62" s="2" t="s">
        <v>125</v>
      </c>
      <c r="D62" s="3">
        <v>2000</v>
      </c>
      <c r="E62" s="10"/>
      <c r="F62" s="10"/>
      <c r="G62" s="10"/>
      <c r="H62" s="10">
        <f t="shared" si="0"/>
        <v>0</v>
      </c>
      <c r="I62" s="10"/>
      <c r="J62" s="10"/>
      <c r="K62" s="10"/>
      <c r="L62" s="10">
        <f t="shared" si="1"/>
        <v>0</v>
      </c>
      <c r="M62" s="10">
        <v>2.5</v>
      </c>
      <c r="N62" s="10">
        <v>5.93</v>
      </c>
      <c r="O62" s="10"/>
      <c r="P62" s="10">
        <f t="shared" si="2"/>
        <v>8.43</v>
      </c>
      <c r="Q62" s="10"/>
      <c r="R62" s="10"/>
      <c r="S62" s="10"/>
      <c r="T62" s="10">
        <f t="shared" si="3"/>
        <v>0</v>
      </c>
      <c r="U62" s="49">
        <f t="shared" si="4"/>
        <v>8.43</v>
      </c>
      <c r="V62" s="3"/>
    </row>
    <row r="63" spans="1:22" ht="15">
      <c r="A63" s="2" t="s">
        <v>69</v>
      </c>
      <c r="B63" s="2" t="s">
        <v>1</v>
      </c>
      <c r="C63" s="2" t="s">
        <v>125</v>
      </c>
      <c r="D63" s="3">
        <v>1998</v>
      </c>
      <c r="E63" s="10">
        <v>3.2</v>
      </c>
      <c r="F63" s="10">
        <v>7.36</v>
      </c>
      <c r="G63" s="10">
        <v>0.3</v>
      </c>
      <c r="H63" s="10">
        <f t="shared" si="0"/>
        <v>10.26</v>
      </c>
      <c r="I63" s="10">
        <v>2</v>
      </c>
      <c r="J63" s="10">
        <v>6.87</v>
      </c>
      <c r="K63" s="10"/>
      <c r="L63" s="10">
        <f t="shared" si="1"/>
        <v>8.870000000000001</v>
      </c>
      <c r="M63" s="10"/>
      <c r="N63" s="10"/>
      <c r="O63" s="10"/>
      <c r="P63" s="10">
        <f t="shared" si="2"/>
        <v>0</v>
      </c>
      <c r="Q63" s="10">
        <v>2.7</v>
      </c>
      <c r="R63" s="10">
        <v>5.6</v>
      </c>
      <c r="S63" s="10"/>
      <c r="T63" s="10">
        <f t="shared" si="3"/>
        <v>8.3</v>
      </c>
      <c r="U63" s="49">
        <f t="shared" si="4"/>
        <v>27.430000000000003</v>
      </c>
      <c r="V63" s="3"/>
    </row>
    <row r="64" spans="1:22" ht="15">
      <c r="A64" s="2" t="s">
        <v>0</v>
      </c>
      <c r="B64" s="2" t="s">
        <v>1</v>
      </c>
      <c r="C64" s="2" t="s">
        <v>125</v>
      </c>
      <c r="D64" s="3">
        <v>1998</v>
      </c>
      <c r="E64" s="10">
        <v>4.4</v>
      </c>
      <c r="F64" s="10">
        <v>7.2</v>
      </c>
      <c r="G64" s="10"/>
      <c r="H64" s="10">
        <f t="shared" si="0"/>
        <v>11.600000000000001</v>
      </c>
      <c r="I64" s="10">
        <v>2.4</v>
      </c>
      <c r="J64" s="10">
        <v>5.7</v>
      </c>
      <c r="K64" s="10"/>
      <c r="L64" s="10">
        <f t="shared" si="1"/>
        <v>8.1</v>
      </c>
      <c r="M64" s="10">
        <v>3.2</v>
      </c>
      <c r="N64" s="10">
        <v>6.23</v>
      </c>
      <c r="O64" s="10"/>
      <c r="P64" s="10">
        <f t="shared" si="2"/>
        <v>9.43</v>
      </c>
      <c r="Q64" s="10">
        <v>1.5</v>
      </c>
      <c r="R64" s="10">
        <v>6.1</v>
      </c>
      <c r="S64" s="10"/>
      <c r="T64" s="10">
        <f t="shared" si="3"/>
        <v>7.6</v>
      </c>
      <c r="U64" s="49">
        <f t="shared" si="4"/>
        <v>36.730000000000004</v>
      </c>
      <c r="V64" s="3"/>
    </row>
    <row r="65" spans="1:22" ht="15">
      <c r="A65" s="2" t="s">
        <v>77</v>
      </c>
      <c r="B65" s="2" t="s">
        <v>1</v>
      </c>
      <c r="C65" s="2" t="s">
        <v>133</v>
      </c>
      <c r="D65" s="3">
        <v>2001</v>
      </c>
      <c r="E65" s="10">
        <v>2.4</v>
      </c>
      <c r="F65" s="10">
        <v>8.4</v>
      </c>
      <c r="G65" s="10"/>
      <c r="H65" s="10">
        <f t="shared" si="0"/>
        <v>10.8</v>
      </c>
      <c r="I65" s="10">
        <v>1.1</v>
      </c>
      <c r="J65" s="10">
        <v>4.24</v>
      </c>
      <c r="K65" s="10"/>
      <c r="L65" s="10">
        <f t="shared" si="1"/>
        <v>5.34</v>
      </c>
      <c r="M65" s="10">
        <v>3.4</v>
      </c>
      <c r="N65" s="10">
        <v>8.77</v>
      </c>
      <c r="O65" s="10"/>
      <c r="P65" s="10">
        <f t="shared" si="2"/>
        <v>12.17</v>
      </c>
      <c r="Q65" s="10">
        <v>2.5</v>
      </c>
      <c r="R65" s="10">
        <v>7.47</v>
      </c>
      <c r="S65" s="10"/>
      <c r="T65" s="10">
        <f t="shared" si="3"/>
        <v>9.969999999999999</v>
      </c>
      <c r="U65" s="49">
        <f t="shared" si="4"/>
        <v>38.28</v>
      </c>
      <c r="V65" s="41"/>
    </row>
    <row r="66" spans="1:22" ht="15">
      <c r="A66" s="13"/>
      <c r="B66" s="13" t="s">
        <v>1</v>
      </c>
      <c r="C66" s="13"/>
      <c r="D66" s="16"/>
      <c r="E66" s="15"/>
      <c r="F66" s="15"/>
      <c r="G66" s="15"/>
      <c r="H66" s="15">
        <f>IF(SUM(H61:H65)&gt;0,LARGE(H61:H65,1)+LARGE(H61:H65,2)+LARGE(H61:H65,3))</f>
        <v>33.13</v>
      </c>
      <c r="I66" s="15"/>
      <c r="J66" s="15"/>
      <c r="K66" s="15"/>
      <c r="L66" s="15">
        <f>IF(SUM(L61:L65)&gt;0,LARGE(L61:L65,1)+LARGE(L61:L65,2)+LARGE(L61:L65,3))</f>
        <v>25.17</v>
      </c>
      <c r="M66" s="15"/>
      <c r="N66" s="15"/>
      <c r="O66" s="15"/>
      <c r="P66" s="15">
        <f>IF(SUM(P61:P65)&gt;0,LARGE(P61:P65,1)+LARGE(P61:P65,2)+LARGE(P61:P65,3))</f>
        <v>30.830000000000002</v>
      </c>
      <c r="Q66" s="15"/>
      <c r="R66" s="15"/>
      <c r="S66" s="15"/>
      <c r="T66" s="15">
        <f>IF(SUM(T61:T65)&gt;0,LARGE(T61:T65,1)+LARGE(T61:T65,2)+LARGE(T61:T65,3))</f>
        <v>28.37</v>
      </c>
      <c r="U66" s="50">
        <f t="shared" si="4"/>
        <v>117.50000000000001</v>
      </c>
      <c r="V66" s="16">
        <v>8</v>
      </c>
    </row>
    <row r="67" spans="1:22" ht="15">
      <c r="A67" s="2" t="s">
        <v>90</v>
      </c>
      <c r="B67" s="2" t="s">
        <v>8</v>
      </c>
      <c r="C67" s="2" t="s">
        <v>139</v>
      </c>
      <c r="D67" s="3">
        <v>2001</v>
      </c>
      <c r="E67" s="10">
        <v>2.4</v>
      </c>
      <c r="F67" s="10">
        <v>7.93</v>
      </c>
      <c r="G67" s="10"/>
      <c r="H67" s="10">
        <f t="shared" si="0"/>
        <v>10.33</v>
      </c>
      <c r="I67" s="10">
        <v>2.1</v>
      </c>
      <c r="J67" s="10">
        <v>7.44</v>
      </c>
      <c r="K67" s="10"/>
      <c r="L67" s="10">
        <f t="shared" si="1"/>
        <v>9.540000000000001</v>
      </c>
      <c r="M67" s="10">
        <v>3.2</v>
      </c>
      <c r="N67" s="10">
        <v>8.5</v>
      </c>
      <c r="O67" s="10"/>
      <c r="P67" s="10">
        <f t="shared" si="2"/>
        <v>11.7</v>
      </c>
      <c r="Q67" s="10">
        <v>3.3</v>
      </c>
      <c r="R67" s="10">
        <v>6.6</v>
      </c>
      <c r="S67" s="10"/>
      <c r="T67" s="10">
        <f t="shared" si="3"/>
        <v>9.899999999999999</v>
      </c>
      <c r="U67" s="49">
        <f t="shared" si="4"/>
        <v>41.47</v>
      </c>
      <c r="V67" s="3"/>
    </row>
    <row r="68" spans="1:22" ht="15">
      <c r="A68" s="2" t="s">
        <v>93</v>
      </c>
      <c r="B68" s="2" t="s">
        <v>8</v>
      </c>
      <c r="C68" s="2" t="s">
        <v>139</v>
      </c>
      <c r="D68" s="3">
        <v>1996</v>
      </c>
      <c r="E68" s="10">
        <v>4.2</v>
      </c>
      <c r="F68" s="10">
        <v>7.73</v>
      </c>
      <c r="G68" s="10"/>
      <c r="H68" s="10">
        <f t="shared" si="0"/>
        <v>11.93</v>
      </c>
      <c r="I68" s="10">
        <v>2.9</v>
      </c>
      <c r="J68" s="10">
        <v>7.14</v>
      </c>
      <c r="K68" s="10"/>
      <c r="L68" s="10">
        <f t="shared" si="1"/>
        <v>10.04</v>
      </c>
      <c r="M68" s="10">
        <v>4.4</v>
      </c>
      <c r="N68" s="10">
        <v>7.3</v>
      </c>
      <c r="O68" s="10"/>
      <c r="P68" s="10">
        <f t="shared" si="2"/>
        <v>11.7</v>
      </c>
      <c r="Q68" s="10">
        <v>4.4</v>
      </c>
      <c r="R68" s="10">
        <v>7.27</v>
      </c>
      <c r="S68" s="10"/>
      <c r="T68" s="10">
        <f t="shared" si="3"/>
        <v>11.67</v>
      </c>
      <c r="U68" s="49">
        <f t="shared" si="4"/>
        <v>45.34</v>
      </c>
      <c r="V68" s="41"/>
    </row>
    <row r="69" spans="1:22" ht="15">
      <c r="A69" s="2" t="s">
        <v>108</v>
      </c>
      <c r="B69" s="2" t="s">
        <v>8</v>
      </c>
      <c r="C69" s="2" t="s">
        <v>139</v>
      </c>
      <c r="D69" s="3">
        <v>1999</v>
      </c>
      <c r="E69" s="10">
        <v>4.2</v>
      </c>
      <c r="F69" s="10">
        <v>7.83</v>
      </c>
      <c r="G69" s="10"/>
      <c r="H69" s="10">
        <f t="shared" si="0"/>
        <v>12.030000000000001</v>
      </c>
      <c r="I69" s="10">
        <v>2.4</v>
      </c>
      <c r="J69" s="10">
        <v>7.17</v>
      </c>
      <c r="K69" s="10"/>
      <c r="L69" s="10">
        <f t="shared" si="1"/>
        <v>9.57</v>
      </c>
      <c r="M69" s="10">
        <v>3.9</v>
      </c>
      <c r="N69" s="10">
        <v>7.43</v>
      </c>
      <c r="O69" s="10"/>
      <c r="P69" s="10">
        <f t="shared" si="2"/>
        <v>11.33</v>
      </c>
      <c r="Q69" s="10">
        <v>4</v>
      </c>
      <c r="R69" s="10">
        <v>6.7</v>
      </c>
      <c r="S69" s="10"/>
      <c r="T69" s="10">
        <f t="shared" si="3"/>
        <v>10.7</v>
      </c>
      <c r="U69" s="49">
        <f t="shared" si="4"/>
        <v>43.629999999999995</v>
      </c>
      <c r="V69" s="41"/>
    </row>
    <row r="70" spans="1:22" ht="15">
      <c r="A70" s="2" t="s">
        <v>111</v>
      </c>
      <c r="B70" s="2" t="s">
        <v>8</v>
      </c>
      <c r="C70" s="2" t="s">
        <v>150</v>
      </c>
      <c r="D70" s="3">
        <v>2001</v>
      </c>
      <c r="E70" s="10">
        <v>2.4</v>
      </c>
      <c r="F70" s="10">
        <v>8.5</v>
      </c>
      <c r="G70" s="10"/>
      <c r="H70" s="10">
        <f t="shared" si="0"/>
        <v>10.9</v>
      </c>
      <c r="I70" s="10">
        <v>1.9</v>
      </c>
      <c r="J70" s="10">
        <v>5.14</v>
      </c>
      <c r="K70" s="10"/>
      <c r="L70" s="10">
        <f t="shared" si="1"/>
        <v>7.039999999999999</v>
      </c>
      <c r="M70" s="10">
        <v>3.6</v>
      </c>
      <c r="N70" s="10">
        <v>8</v>
      </c>
      <c r="O70" s="10"/>
      <c r="P70" s="10">
        <f t="shared" si="2"/>
        <v>11.6</v>
      </c>
      <c r="Q70" s="10">
        <v>3</v>
      </c>
      <c r="R70" s="10">
        <v>7.5</v>
      </c>
      <c r="S70" s="10"/>
      <c r="T70" s="10">
        <f t="shared" si="3"/>
        <v>10.5</v>
      </c>
      <c r="U70" s="49">
        <f t="shared" si="4"/>
        <v>40.04</v>
      </c>
      <c r="V70" s="3"/>
    </row>
    <row r="71" spans="1:22" ht="15">
      <c r="A71" s="13"/>
      <c r="B71" s="13" t="s">
        <v>8</v>
      </c>
      <c r="C71" s="13"/>
      <c r="D71" s="16"/>
      <c r="E71" s="15"/>
      <c r="F71" s="15"/>
      <c r="G71" s="15"/>
      <c r="H71" s="15">
        <f>IF(SUM(H67:H70)&gt;0,LARGE(H67:H70,1)+LARGE(H67:H70,2)+LARGE(H67:H70,3))</f>
        <v>34.86</v>
      </c>
      <c r="I71" s="15"/>
      <c r="J71" s="15"/>
      <c r="K71" s="15"/>
      <c r="L71" s="15">
        <f>IF(SUM(L67:L70)&gt;0,LARGE(L67:L70,1)+LARGE(L67:L70,2)+LARGE(L67:L70,3))</f>
        <v>29.15</v>
      </c>
      <c r="M71" s="15"/>
      <c r="N71" s="15"/>
      <c r="O71" s="15"/>
      <c r="P71" s="15">
        <f>IF(SUM(P67:P70)&gt;0,LARGE(P67:P70,1)+LARGE(P67:P70,2)+LARGE(P67:P70,3))</f>
        <v>35</v>
      </c>
      <c r="Q71" s="15"/>
      <c r="R71" s="15"/>
      <c r="S71" s="15"/>
      <c r="T71" s="15">
        <f>IF(SUM(T67:T70)&gt;0,LARGE(T67:T70,1)+LARGE(T67:T70,2)+LARGE(T67:T70,3))</f>
        <v>32.87</v>
      </c>
      <c r="U71" s="50">
        <f t="shared" si="4"/>
        <v>131.88</v>
      </c>
      <c r="V71" s="16">
        <v>5</v>
      </c>
    </row>
    <row r="72" spans="1:22" ht="15">
      <c r="A72" s="2" t="s">
        <v>72</v>
      </c>
      <c r="B72" s="2" t="s">
        <v>5</v>
      </c>
      <c r="C72" s="2" t="s">
        <v>129</v>
      </c>
      <c r="D72" s="3">
        <v>1997</v>
      </c>
      <c r="E72" s="10">
        <v>2.4</v>
      </c>
      <c r="F72" s="10">
        <v>7.96</v>
      </c>
      <c r="G72" s="10"/>
      <c r="H72" s="10">
        <f aca="true" t="shared" si="5" ref="H72:H87">E72+F72-G72</f>
        <v>10.36</v>
      </c>
      <c r="I72" s="10">
        <v>1.1</v>
      </c>
      <c r="J72" s="10">
        <v>4.04</v>
      </c>
      <c r="K72" s="10"/>
      <c r="L72" s="10">
        <f aca="true" t="shared" si="6" ref="L72:L87">I72+J72-K72</f>
        <v>5.140000000000001</v>
      </c>
      <c r="M72" s="10">
        <v>2.2</v>
      </c>
      <c r="N72" s="10">
        <v>6.73</v>
      </c>
      <c r="O72" s="10"/>
      <c r="P72" s="10">
        <f aca="true" t="shared" si="7" ref="P72:P87">M72+N72-O72</f>
        <v>8.93</v>
      </c>
      <c r="Q72" s="10">
        <v>3.1</v>
      </c>
      <c r="R72" s="10">
        <v>6.24</v>
      </c>
      <c r="S72" s="10"/>
      <c r="T72" s="10">
        <f aca="true" t="shared" si="8" ref="T72:T87">Q72+R72-S72</f>
        <v>9.34</v>
      </c>
      <c r="U72" s="49">
        <f aca="true" t="shared" si="9" ref="U72:U88">H72+L72+P72+T72</f>
        <v>33.769999999999996</v>
      </c>
      <c r="V72" s="41"/>
    </row>
    <row r="73" spans="1:22" ht="15">
      <c r="A73" s="2" t="s">
        <v>87</v>
      </c>
      <c r="B73" s="2" t="s">
        <v>5</v>
      </c>
      <c r="C73" s="2" t="s">
        <v>137</v>
      </c>
      <c r="D73" s="3">
        <v>1997</v>
      </c>
      <c r="E73" s="10">
        <v>3</v>
      </c>
      <c r="F73" s="10">
        <v>7.7</v>
      </c>
      <c r="G73" s="10"/>
      <c r="H73" s="10">
        <f t="shared" si="5"/>
        <v>10.7</v>
      </c>
      <c r="I73" s="10">
        <v>1.4</v>
      </c>
      <c r="J73" s="10">
        <v>6.1</v>
      </c>
      <c r="K73" s="10"/>
      <c r="L73" s="10">
        <f t="shared" si="6"/>
        <v>7.5</v>
      </c>
      <c r="M73" s="10">
        <v>2.5</v>
      </c>
      <c r="N73" s="10">
        <v>7.47</v>
      </c>
      <c r="O73" s="10"/>
      <c r="P73" s="10">
        <f t="shared" si="7"/>
        <v>9.969999999999999</v>
      </c>
      <c r="Q73" s="10">
        <v>3.7</v>
      </c>
      <c r="R73" s="10">
        <v>6.5</v>
      </c>
      <c r="S73" s="10"/>
      <c r="T73" s="10">
        <f t="shared" si="8"/>
        <v>10.2</v>
      </c>
      <c r="U73" s="49">
        <f t="shared" si="9"/>
        <v>38.37</v>
      </c>
      <c r="V73" s="41"/>
    </row>
    <row r="74" spans="1:22" ht="15">
      <c r="A74" s="2" t="s">
        <v>105</v>
      </c>
      <c r="B74" s="2" t="s">
        <v>5</v>
      </c>
      <c r="C74" s="2" t="s">
        <v>148</v>
      </c>
      <c r="D74" s="3">
        <v>1999</v>
      </c>
      <c r="E74" s="10">
        <v>2.4</v>
      </c>
      <c r="F74" s="10">
        <v>8.3</v>
      </c>
      <c r="G74" s="10"/>
      <c r="H74" s="10">
        <f t="shared" si="5"/>
        <v>10.700000000000001</v>
      </c>
      <c r="I74" s="10">
        <v>1.1</v>
      </c>
      <c r="J74" s="10">
        <v>4.57</v>
      </c>
      <c r="K74" s="10"/>
      <c r="L74" s="10">
        <f t="shared" si="6"/>
        <v>5.67</v>
      </c>
      <c r="M74" s="10">
        <v>2.3</v>
      </c>
      <c r="N74" s="10">
        <v>6.87</v>
      </c>
      <c r="O74" s="10"/>
      <c r="P74" s="10">
        <f t="shared" si="7"/>
        <v>9.17</v>
      </c>
      <c r="Q74" s="10">
        <v>2.1</v>
      </c>
      <c r="R74" s="10">
        <v>5.74</v>
      </c>
      <c r="S74" s="10"/>
      <c r="T74" s="10">
        <f t="shared" si="8"/>
        <v>7.84</v>
      </c>
      <c r="U74" s="49">
        <f t="shared" si="9"/>
        <v>33.379999999999995</v>
      </c>
      <c r="V74" s="3"/>
    </row>
    <row r="75" spans="1:22" ht="15">
      <c r="A75" s="2" t="s">
        <v>110</v>
      </c>
      <c r="B75" s="2" t="s">
        <v>5</v>
      </c>
      <c r="C75" s="2" t="s">
        <v>148</v>
      </c>
      <c r="D75" s="3">
        <v>1997</v>
      </c>
      <c r="E75" s="10"/>
      <c r="F75" s="10"/>
      <c r="G75" s="10"/>
      <c r="H75" s="10">
        <f t="shared" si="5"/>
        <v>0</v>
      </c>
      <c r="I75" s="10"/>
      <c r="J75" s="10"/>
      <c r="K75" s="10"/>
      <c r="L75" s="10">
        <f t="shared" si="6"/>
        <v>0</v>
      </c>
      <c r="M75" s="10">
        <v>2.7</v>
      </c>
      <c r="N75" s="10">
        <v>6.9</v>
      </c>
      <c r="O75" s="10"/>
      <c r="P75" s="10">
        <f t="shared" si="7"/>
        <v>9.600000000000001</v>
      </c>
      <c r="Q75" s="10">
        <v>2.1</v>
      </c>
      <c r="R75" s="10">
        <v>6.7</v>
      </c>
      <c r="S75" s="10">
        <v>0.1</v>
      </c>
      <c r="T75" s="10">
        <f t="shared" si="8"/>
        <v>8.700000000000001</v>
      </c>
      <c r="U75" s="49">
        <f t="shared" si="9"/>
        <v>18.300000000000004</v>
      </c>
      <c r="V75" s="3"/>
    </row>
    <row r="76" spans="1:22" ht="15">
      <c r="A76" s="2" t="s">
        <v>113</v>
      </c>
      <c r="B76" s="2" t="s">
        <v>5</v>
      </c>
      <c r="C76" s="2" t="s">
        <v>137</v>
      </c>
      <c r="D76" s="3">
        <v>2002</v>
      </c>
      <c r="E76" s="10">
        <v>2.4</v>
      </c>
      <c r="F76" s="10">
        <v>7.53</v>
      </c>
      <c r="G76" s="10"/>
      <c r="H76" s="10">
        <f t="shared" si="5"/>
        <v>9.93</v>
      </c>
      <c r="I76" s="10">
        <v>0.9</v>
      </c>
      <c r="J76" s="10">
        <v>2</v>
      </c>
      <c r="K76" s="10"/>
      <c r="L76" s="10">
        <f t="shared" si="6"/>
        <v>2.9</v>
      </c>
      <c r="M76" s="10"/>
      <c r="N76" s="10"/>
      <c r="O76" s="10"/>
      <c r="P76" s="10">
        <f t="shared" si="7"/>
        <v>0</v>
      </c>
      <c r="Q76" s="10"/>
      <c r="R76" s="10"/>
      <c r="S76" s="10"/>
      <c r="T76" s="10">
        <f t="shared" si="8"/>
        <v>0</v>
      </c>
      <c r="U76" s="49">
        <f t="shared" si="9"/>
        <v>12.83</v>
      </c>
      <c r="V76" s="3"/>
    </row>
    <row r="77" spans="1:22" ht="15">
      <c r="A77" s="13"/>
      <c r="B77" s="13" t="s">
        <v>5</v>
      </c>
      <c r="C77" s="13"/>
      <c r="D77" s="16"/>
      <c r="E77" s="15"/>
      <c r="F77" s="15"/>
      <c r="G77" s="15"/>
      <c r="H77" s="15">
        <f>IF(SUM(H72:H76)&gt;0,LARGE(H72:H76,1)+LARGE(H72:H76,2)+LARGE(H72:H76,3))</f>
        <v>31.759999999999998</v>
      </c>
      <c r="I77" s="15"/>
      <c r="J77" s="15"/>
      <c r="K77" s="15"/>
      <c r="L77" s="15">
        <f>IF(SUM(L72:L76)&gt;0,LARGE(L72:L76,1)+LARGE(L72:L76,2)+LARGE(L72:L76,3))</f>
        <v>18.310000000000002</v>
      </c>
      <c r="M77" s="15"/>
      <c r="N77" s="15"/>
      <c r="O77" s="15"/>
      <c r="P77" s="15">
        <f>IF(SUM(P72:P76)&gt;0,LARGE(P72:P76,1)+LARGE(P72:P76,2)+LARGE(P72:P76,3))</f>
        <v>28.740000000000002</v>
      </c>
      <c r="Q77" s="15"/>
      <c r="R77" s="15"/>
      <c r="S77" s="15"/>
      <c r="T77" s="15">
        <f>IF(SUM(T72:T76)&gt;0,LARGE(T72:T76,1)+LARGE(T72:T76,2)+LARGE(T72:T76,3))</f>
        <v>28.240000000000002</v>
      </c>
      <c r="U77" s="50">
        <f t="shared" si="9"/>
        <v>107.05000000000001</v>
      </c>
      <c r="V77" s="16">
        <v>10</v>
      </c>
    </row>
    <row r="78" spans="1:22" ht="15">
      <c r="A78" s="2" t="s">
        <v>56</v>
      </c>
      <c r="B78" s="2" t="s">
        <v>16</v>
      </c>
      <c r="C78" s="2" t="s">
        <v>119</v>
      </c>
      <c r="D78" s="3">
        <v>1999</v>
      </c>
      <c r="E78" s="10">
        <v>2.4</v>
      </c>
      <c r="F78" s="10">
        <v>6.93</v>
      </c>
      <c r="G78" s="10"/>
      <c r="H78" s="10">
        <f t="shared" si="5"/>
        <v>9.33</v>
      </c>
      <c r="I78" s="10">
        <v>0.8</v>
      </c>
      <c r="J78" s="10">
        <v>0</v>
      </c>
      <c r="K78" s="10"/>
      <c r="L78" s="10">
        <f t="shared" si="6"/>
        <v>0.8</v>
      </c>
      <c r="M78" s="10">
        <v>0.5</v>
      </c>
      <c r="N78" s="10">
        <v>1</v>
      </c>
      <c r="O78" s="10"/>
      <c r="P78" s="10">
        <f t="shared" si="7"/>
        <v>1.5</v>
      </c>
      <c r="Q78" s="10">
        <v>1.2</v>
      </c>
      <c r="R78" s="10">
        <v>4.8</v>
      </c>
      <c r="S78" s="10"/>
      <c r="T78" s="10">
        <f t="shared" si="8"/>
        <v>6</v>
      </c>
      <c r="U78" s="49">
        <f t="shared" si="9"/>
        <v>17.630000000000003</v>
      </c>
      <c r="V78" s="3"/>
    </row>
    <row r="79" spans="1:22" ht="15">
      <c r="A79" s="2" t="s">
        <v>71</v>
      </c>
      <c r="B79" s="2" t="s">
        <v>16</v>
      </c>
      <c r="C79" s="2" t="s">
        <v>128</v>
      </c>
      <c r="D79" s="3">
        <v>2001</v>
      </c>
      <c r="E79" s="10"/>
      <c r="F79" s="10"/>
      <c r="G79" s="10"/>
      <c r="H79" s="10">
        <f t="shared" si="5"/>
        <v>0</v>
      </c>
      <c r="I79" s="10">
        <v>0.6</v>
      </c>
      <c r="J79" s="10">
        <v>0</v>
      </c>
      <c r="K79" s="10"/>
      <c r="L79" s="10">
        <f t="shared" si="6"/>
        <v>0.6</v>
      </c>
      <c r="M79" s="10"/>
      <c r="N79" s="10"/>
      <c r="O79" s="10"/>
      <c r="P79" s="10">
        <f t="shared" si="7"/>
        <v>0</v>
      </c>
      <c r="Q79" s="10"/>
      <c r="R79" s="10"/>
      <c r="S79" s="10"/>
      <c r="T79" s="10">
        <f t="shared" si="8"/>
        <v>0</v>
      </c>
      <c r="U79" s="49">
        <f t="shared" si="9"/>
        <v>0.6</v>
      </c>
      <c r="V79" s="3"/>
    </row>
    <row r="80" spans="1:22" ht="15">
      <c r="A80" s="2" t="s">
        <v>88</v>
      </c>
      <c r="B80" s="2" t="s">
        <v>16</v>
      </c>
      <c r="C80" s="2" t="s">
        <v>138</v>
      </c>
      <c r="D80" s="3">
        <v>2002</v>
      </c>
      <c r="E80" s="10">
        <v>0</v>
      </c>
      <c r="F80" s="10">
        <v>0</v>
      </c>
      <c r="G80" s="10"/>
      <c r="H80" s="10">
        <f t="shared" si="5"/>
        <v>0</v>
      </c>
      <c r="I80" s="10"/>
      <c r="J80" s="10"/>
      <c r="K80" s="10"/>
      <c r="L80" s="10">
        <f t="shared" si="6"/>
        <v>0</v>
      </c>
      <c r="M80" s="10">
        <v>1.7</v>
      </c>
      <c r="N80" s="10">
        <v>5.63</v>
      </c>
      <c r="O80" s="10"/>
      <c r="P80" s="10">
        <f t="shared" si="7"/>
        <v>7.33</v>
      </c>
      <c r="Q80" s="10">
        <v>1</v>
      </c>
      <c r="R80" s="10">
        <v>1.97</v>
      </c>
      <c r="S80" s="10"/>
      <c r="T80" s="10">
        <f t="shared" si="8"/>
        <v>2.9699999999999998</v>
      </c>
      <c r="U80" s="49">
        <f t="shared" si="9"/>
        <v>10.3</v>
      </c>
      <c r="V80" s="3"/>
    </row>
    <row r="81" spans="1:22" ht="15">
      <c r="A81" s="2" t="s">
        <v>95</v>
      </c>
      <c r="B81" s="2" t="s">
        <v>16</v>
      </c>
      <c r="C81" s="2" t="s">
        <v>138</v>
      </c>
      <c r="D81" s="3">
        <v>1999</v>
      </c>
      <c r="E81" s="10">
        <v>2.4</v>
      </c>
      <c r="F81" s="10">
        <v>7.06</v>
      </c>
      <c r="G81" s="10"/>
      <c r="H81" s="10">
        <f t="shared" si="5"/>
        <v>9.459999999999999</v>
      </c>
      <c r="I81" s="10">
        <v>0.9</v>
      </c>
      <c r="J81" s="10">
        <v>0</v>
      </c>
      <c r="K81" s="10"/>
      <c r="L81" s="10">
        <f t="shared" si="6"/>
        <v>0.9</v>
      </c>
      <c r="M81" s="10">
        <v>1.2</v>
      </c>
      <c r="N81" s="10">
        <v>0</v>
      </c>
      <c r="O81" s="10"/>
      <c r="P81" s="10">
        <f t="shared" si="7"/>
        <v>1.2</v>
      </c>
      <c r="Q81" s="10">
        <v>1.2</v>
      </c>
      <c r="R81" s="10">
        <v>4.4</v>
      </c>
      <c r="S81" s="10"/>
      <c r="T81" s="10">
        <f t="shared" si="8"/>
        <v>5.6000000000000005</v>
      </c>
      <c r="U81" s="49">
        <f t="shared" si="9"/>
        <v>17.16</v>
      </c>
      <c r="V81" s="3"/>
    </row>
    <row r="82" spans="1:22" ht="15">
      <c r="A82" s="2" t="s">
        <v>98</v>
      </c>
      <c r="B82" s="2" t="s">
        <v>16</v>
      </c>
      <c r="C82" s="2" t="s">
        <v>119</v>
      </c>
      <c r="D82" s="3">
        <v>1999</v>
      </c>
      <c r="E82" s="10">
        <v>2.6</v>
      </c>
      <c r="F82" s="10">
        <v>7.2</v>
      </c>
      <c r="G82" s="10"/>
      <c r="H82" s="10">
        <f t="shared" si="5"/>
        <v>9.8</v>
      </c>
      <c r="I82" s="10">
        <v>0.8</v>
      </c>
      <c r="J82" s="10">
        <v>0</v>
      </c>
      <c r="K82" s="10"/>
      <c r="L82" s="10">
        <f t="shared" si="6"/>
        <v>0.8</v>
      </c>
      <c r="M82" s="10">
        <v>1.7</v>
      </c>
      <c r="N82" s="10">
        <v>5.73</v>
      </c>
      <c r="O82" s="10"/>
      <c r="P82" s="10">
        <f t="shared" si="7"/>
        <v>7.430000000000001</v>
      </c>
      <c r="Q82" s="10">
        <v>1.3</v>
      </c>
      <c r="R82" s="10">
        <v>3.44</v>
      </c>
      <c r="S82" s="10"/>
      <c r="T82" s="10">
        <f t="shared" si="8"/>
        <v>4.74</v>
      </c>
      <c r="U82" s="49">
        <f t="shared" si="9"/>
        <v>22.770000000000003</v>
      </c>
      <c r="V82" s="3"/>
    </row>
    <row r="83" spans="1:22" ht="15">
      <c r="A83" s="13"/>
      <c r="B83" s="13" t="s">
        <v>16</v>
      </c>
      <c r="C83" s="13"/>
      <c r="D83" s="16"/>
      <c r="E83" s="15"/>
      <c r="F83" s="15"/>
      <c r="G83" s="15"/>
      <c r="H83" s="15">
        <f>IF(SUM(H78:H82)&gt;0,LARGE(H78:H82,1)+LARGE(H78:H82,2)+LARGE(H78:H82,3))</f>
        <v>28.589999999999996</v>
      </c>
      <c r="I83" s="15"/>
      <c r="J83" s="15"/>
      <c r="K83" s="15"/>
      <c r="L83" s="15">
        <f>IF(SUM(L78:L82)&gt;0,LARGE(L78:L82,1)+LARGE(L78:L82,2)+LARGE(L78:L82,3))</f>
        <v>2.5</v>
      </c>
      <c r="M83" s="15"/>
      <c r="N83" s="15"/>
      <c r="O83" s="15"/>
      <c r="P83" s="15">
        <f>IF(SUM(P78:P82)&gt;0,LARGE(P78:P82,1)+LARGE(P78:P82,2)+LARGE(P78:P82,3))</f>
        <v>16.26</v>
      </c>
      <c r="Q83" s="15"/>
      <c r="R83" s="15"/>
      <c r="S83" s="15"/>
      <c r="T83" s="15">
        <f>IF(SUM(T78:T82)&gt;0,LARGE(T78:T82,1)+LARGE(T78:T82,2)+LARGE(T78:T82,3))</f>
        <v>16.340000000000003</v>
      </c>
      <c r="U83" s="50">
        <f t="shared" si="9"/>
        <v>63.69</v>
      </c>
      <c r="V83" s="16">
        <v>14</v>
      </c>
    </row>
    <row r="84" spans="1:22" ht="15">
      <c r="A84" s="2" t="s">
        <v>60</v>
      </c>
      <c r="B84" s="2" t="s">
        <v>61</v>
      </c>
      <c r="C84" s="2" t="s">
        <v>123</v>
      </c>
      <c r="D84" s="3">
        <v>2000</v>
      </c>
      <c r="E84" s="10">
        <v>2.4</v>
      </c>
      <c r="F84" s="10">
        <v>7.23</v>
      </c>
      <c r="G84" s="10"/>
      <c r="H84" s="10">
        <f t="shared" si="5"/>
        <v>9.63</v>
      </c>
      <c r="I84" s="10">
        <v>0.9</v>
      </c>
      <c r="J84" s="10">
        <v>0.7</v>
      </c>
      <c r="K84" s="10"/>
      <c r="L84" s="10">
        <f t="shared" si="6"/>
        <v>1.6</v>
      </c>
      <c r="M84" s="10">
        <v>2.4</v>
      </c>
      <c r="N84" s="10">
        <v>6</v>
      </c>
      <c r="O84" s="10"/>
      <c r="P84" s="10">
        <f t="shared" si="7"/>
        <v>8.4</v>
      </c>
      <c r="Q84" s="10">
        <v>1.3</v>
      </c>
      <c r="R84" s="10">
        <v>3.97</v>
      </c>
      <c r="S84" s="10"/>
      <c r="T84" s="10">
        <f t="shared" si="8"/>
        <v>5.2700000000000005</v>
      </c>
      <c r="U84" s="49">
        <f t="shared" si="9"/>
        <v>24.900000000000002</v>
      </c>
      <c r="V84" s="3"/>
    </row>
    <row r="85" spans="1:22" ht="15">
      <c r="A85" s="2" t="s">
        <v>62</v>
      </c>
      <c r="B85" s="2" t="s">
        <v>61</v>
      </c>
      <c r="C85" s="2" t="s">
        <v>123</v>
      </c>
      <c r="D85" s="3">
        <v>2002</v>
      </c>
      <c r="E85" s="10">
        <v>2.4</v>
      </c>
      <c r="F85" s="10">
        <v>6.66</v>
      </c>
      <c r="G85" s="10"/>
      <c r="H85" s="10">
        <f t="shared" si="5"/>
        <v>9.06</v>
      </c>
      <c r="I85" s="10"/>
      <c r="J85" s="10"/>
      <c r="K85" s="10"/>
      <c r="L85" s="10">
        <f t="shared" si="6"/>
        <v>0</v>
      </c>
      <c r="M85" s="10">
        <v>2.3</v>
      </c>
      <c r="N85" s="10">
        <v>4.13</v>
      </c>
      <c r="O85" s="10"/>
      <c r="P85" s="10">
        <f t="shared" si="7"/>
        <v>6.43</v>
      </c>
      <c r="Q85" s="10"/>
      <c r="R85" s="10"/>
      <c r="S85" s="10"/>
      <c r="T85" s="10">
        <f t="shared" si="8"/>
        <v>0</v>
      </c>
      <c r="U85" s="49">
        <f t="shared" si="9"/>
        <v>15.49</v>
      </c>
      <c r="V85" s="3"/>
    </row>
    <row r="86" spans="1:22" ht="15">
      <c r="A86" s="2" t="s">
        <v>73</v>
      </c>
      <c r="B86" s="2" t="s">
        <v>61</v>
      </c>
      <c r="C86" s="2" t="s">
        <v>131</v>
      </c>
      <c r="D86" s="3">
        <v>2001</v>
      </c>
      <c r="E86" s="10">
        <v>2.4</v>
      </c>
      <c r="F86" s="10">
        <v>5.96</v>
      </c>
      <c r="G86" s="10"/>
      <c r="H86" s="10">
        <f t="shared" si="5"/>
        <v>8.36</v>
      </c>
      <c r="I86" s="10">
        <v>0.8</v>
      </c>
      <c r="J86" s="10">
        <v>0</v>
      </c>
      <c r="K86" s="10"/>
      <c r="L86" s="10">
        <f t="shared" si="6"/>
        <v>0.8</v>
      </c>
      <c r="M86" s="10">
        <v>2.3</v>
      </c>
      <c r="N86" s="10">
        <v>5.53</v>
      </c>
      <c r="O86" s="10"/>
      <c r="P86" s="10">
        <f t="shared" si="7"/>
        <v>7.83</v>
      </c>
      <c r="Q86" s="10">
        <v>1.9</v>
      </c>
      <c r="R86" s="10">
        <v>4.8</v>
      </c>
      <c r="S86" s="10"/>
      <c r="T86" s="10">
        <f t="shared" si="8"/>
        <v>6.699999999999999</v>
      </c>
      <c r="U86" s="49">
        <f t="shared" si="9"/>
        <v>23.69</v>
      </c>
      <c r="V86" s="3"/>
    </row>
    <row r="87" spans="1:22" ht="15">
      <c r="A87" s="2" t="s">
        <v>82</v>
      </c>
      <c r="B87" s="2" t="s">
        <v>61</v>
      </c>
      <c r="C87" s="2" t="s">
        <v>131</v>
      </c>
      <c r="D87" s="3">
        <v>2001</v>
      </c>
      <c r="E87" s="10">
        <v>2.4</v>
      </c>
      <c r="F87" s="10">
        <v>8.9</v>
      </c>
      <c r="G87" s="10"/>
      <c r="H87" s="10">
        <f t="shared" si="5"/>
        <v>11.3</v>
      </c>
      <c r="I87" s="10">
        <v>2.2</v>
      </c>
      <c r="J87" s="10">
        <v>7.67</v>
      </c>
      <c r="K87" s="10"/>
      <c r="L87" s="10">
        <f t="shared" si="6"/>
        <v>9.870000000000001</v>
      </c>
      <c r="M87" s="10">
        <v>3.3</v>
      </c>
      <c r="N87" s="10">
        <v>6.53</v>
      </c>
      <c r="O87" s="10"/>
      <c r="P87" s="10">
        <f t="shared" si="7"/>
        <v>9.83</v>
      </c>
      <c r="Q87" s="10">
        <v>3.3</v>
      </c>
      <c r="R87" s="10">
        <v>7.07</v>
      </c>
      <c r="S87" s="10"/>
      <c r="T87" s="10">
        <f t="shared" si="8"/>
        <v>10.370000000000001</v>
      </c>
      <c r="U87" s="49">
        <f t="shared" si="9"/>
        <v>41.370000000000005</v>
      </c>
      <c r="V87" s="41"/>
    </row>
    <row r="88" spans="1:22" ht="15">
      <c r="A88" s="16"/>
      <c r="B88" s="13" t="s">
        <v>61</v>
      </c>
      <c r="C88" s="16"/>
      <c r="D88" s="16"/>
      <c r="E88" s="15"/>
      <c r="F88" s="15"/>
      <c r="G88" s="15"/>
      <c r="H88" s="15">
        <f>IF(SUM(H84:H87)&gt;0,LARGE(H84:H87,1)+LARGE(H84:H87,2)+LARGE(H84:H87,3))</f>
        <v>29.990000000000002</v>
      </c>
      <c r="I88" s="15"/>
      <c r="J88" s="15"/>
      <c r="K88" s="15"/>
      <c r="L88" s="15">
        <f>IF(SUM(L84:L87)&gt;0,LARGE(L84:L87,1)+LARGE(L84:L87,2)+LARGE(L84:L87,3))</f>
        <v>12.270000000000001</v>
      </c>
      <c r="M88" s="15"/>
      <c r="N88" s="15"/>
      <c r="O88" s="15"/>
      <c r="P88" s="15">
        <f>IF(SUM(P84:P87)&gt;0,LARGE(P84:P87,1)+LARGE(P84:P87,2)+LARGE(P84:P87,3))</f>
        <v>26.060000000000002</v>
      </c>
      <c r="Q88" s="15"/>
      <c r="R88" s="15"/>
      <c r="S88" s="15"/>
      <c r="T88" s="15">
        <f>IF(SUM(T84:T87)&gt;0,LARGE(T84:T87,1)+LARGE(T84:T87,2)+LARGE(T84:T87,3))</f>
        <v>22.34</v>
      </c>
      <c r="U88" s="50">
        <f t="shared" si="9"/>
        <v>90.66000000000001</v>
      </c>
      <c r="V88" s="16">
        <v>13</v>
      </c>
    </row>
  </sheetData>
  <sheetProtection/>
  <mergeCells count="7">
    <mergeCell ref="A3:V3"/>
    <mergeCell ref="A2:V2"/>
    <mergeCell ref="A1:V1"/>
    <mergeCell ref="E5:H5"/>
    <mergeCell ref="I5:L5"/>
    <mergeCell ref="M5:P5"/>
    <mergeCell ref="Q5:T5"/>
  </mergeCells>
  <printOptions/>
  <pageMargins left="0.5118110236220472" right="0.5118110236220472" top="0.3937007874015748" bottom="0.3937007874015748" header="0.31496062992125984" footer="0.3149606299212598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00">
      <selection activeCell="G102" sqref="G102"/>
    </sheetView>
  </sheetViews>
  <sheetFormatPr defaultColWidth="9.140625" defaultRowHeight="15"/>
  <cols>
    <col min="1" max="1" width="4.00390625" style="0" customWidth="1"/>
    <col min="2" max="2" width="22.7109375" style="0" customWidth="1"/>
    <col min="3" max="3" width="21.140625" style="0" customWidth="1"/>
    <col min="4" max="4" width="17.7109375" style="0" bestFit="1" customWidth="1"/>
    <col min="5" max="5" width="10.8515625" style="0" customWidth="1"/>
    <col min="6" max="6" width="9.421875" style="0" customWidth="1"/>
  </cols>
  <sheetData>
    <row r="1" spans="1:7" ht="28.5">
      <c r="A1" s="84" t="s">
        <v>180</v>
      </c>
      <c r="B1" s="84"/>
      <c r="C1" s="84"/>
      <c r="D1" s="84"/>
      <c r="E1" s="84"/>
      <c r="F1" s="84"/>
      <c r="G1" s="33"/>
    </row>
    <row r="2" spans="1:7" ht="28.5">
      <c r="A2" s="33" t="s">
        <v>197</v>
      </c>
      <c r="B2" s="33"/>
      <c r="C2" s="33"/>
      <c r="D2" s="33"/>
      <c r="E2" s="33"/>
      <c r="F2" s="33"/>
      <c r="G2" s="33"/>
    </row>
    <row r="3" spans="1:7" ht="15">
      <c r="A3" s="85">
        <v>40717</v>
      </c>
      <c r="B3" s="85"/>
      <c r="C3" s="85"/>
      <c r="D3" s="85"/>
      <c r="E3" s="85"/>
      <c r="F3" s="85"/>
      <c r="G3" s="34"/>
    </row>
    <row r="4" ht="15.75" thickBot="1">
      <c r="E4" s="1"/>
    </row>
    <row r="5" spans="2:5" ht="15">
      <c r="B5" s="59" t="s">
        <v>207</v>
      </c>
      <c r="C5" s="51" t="s">
        <v>206</v>
      </c>
      <c r="D5" s="60" t="s">
        <v>203</v>
      </c>
      <c r="E5" s="1"/>
    </row>
    <row r="6" spans="2:5" ht="15">
      <c r="B6" s="52">
        <v>1</v>
      </c>
      <c r="C6" s="6" t="s">
        <v>10</v>
      </c>
      <c r="D6" s="31">
        <v>143.92</v>
      </c>
      <c r="E6" s="1"/>
    </row>
    <row r="7" spans="2:5" ht="15">
      <c r="B7" s="80">
        <v>2</v>
      </c>
      <c r="C7" s="78" t="s">
        <v>30</v>
      </c>
      <c r="D7" s="81">
        <v>142.43</v>
      </c>
      <c r="E7" s="1"/>
    </row>
    <row r="8" spans="2:5" ht="15">
      <c r="B8" s="52">
        <v>3</v>
      </c>
      <c r="C8" s="6" t="s">
        <v>21</v>
      </c>
      <c r="D8" s="31">
        <v>141.38</v>
      </c>
      <c r="E8" s="1"/>
    </row>
    <row r="9" spans="2:5" ht="15">
      <c r="B9" s="52">
        <v>4</v>
      </c>
      <c r="C9" s="6" t="s">
        <v>3</v>
      </c>
      <c r="D9" s="31">
        <v>135.02</v>
      </c>
      <c r="E9" s="1"/>
    </row>
    <row r="10" spans="2:5" ht="15">
      <c r="B10" s="52">
        <v>5</v>
      </c>
      <c r="C10" s="6" t="s">
        <v>8</v>
      </c>
      <c r="D10" s="31">
        <v>131.88</v>
      </c>
      <c r="E10" s="1"/>
    </row>
    <row r="11" spans="2:5" ht="15">
      <c r="B11" s="52">
        <v>6</v>
      </c>
      <c r="C11" s="6" t="s">
        <v>85</v>
      </c>
      <c r="D11" s="31">
        <v>126.97999999999999</v>
      </c>
      <c r="E11" s="1"/>
    </row>
    <row r="12" spans="2:5" ht="15" customHeight="1">
      <c r="B12" s="52">
        <v>7</v>
      </c>
      <c r="C12" s="6" t="s">
        <v>24</v>
      </c>
      <c r="D12" s="31">
        <v>119.18</v>
      </c>
      <c r="E12" s="1"/>
    </row>
    <row r="13" spans="2:5" ht="15">
      <c r="B13" s="52">
        <v>8</v>
      </c>
      <c r="C13" s="6" t="s">
        <v>1</v>
      </c>
      <c r="D13" s="31">
        <v>117.50000000000001</v>
      </c>
      <c r="E13" s="1"/>
    </row>
    <row r="14" spans="2:5" ht="15" customHeight="1">
      <c r="B14" s="52">
        <v>9</v>
      </c>
      <c r="C14" s="6" t="s">
        <v>55</v>
      </c>
      <c r="D14" s="31">
        <v>114.08</v>
      </c>
      <c r="E14" s="1"/>
    </row>
    <row r="15" spans="2:5" ht="15">
      <c r="B15" s="52">
        <v>10</v>
      </c>
      <c r="C15" s="6" t="s">
        <v>5</v>
      </c>
      <c r="D15" s="31">
        <v>107.05000000000001</v>
      </c>
      <c r="E15" s="1"/>
    </row>
    <row r="16" spans="2:5" ht="15">
      <c r="B16" s="52">
        <v>11</v>
      </c>
      <c r="C16" s="6" t="s">
        <v>7</v>
      </c>
      <c r="D16" s="31">
        <v>104.67</v>
      </c>
      <c r="E16" s="1"/>
    </row>
    <row r="17" spans="2:5" ht="15">
      <c r="B17" s="52">
        <v>12</v>
      </c>
      <c r="C17" s="6" t="s">
        <v>14</v>
      </c>
      <c r="D17" s="31">
        <v>104.03999999999999</v>
      </c>
      <c r="E17" s="1"/>
    </row>
    <row r="18" spans="2:5" ht="15">
      <c r="B18" s="96">
        <v>13</v>
      </c>
      <c r="C18" s="97" t="s">
        <v>61</v>
      </c>
      <c r="D18" s="98">
        <v>90.66000000000001</v>
      </c>
      <c r="E18" s="1"/>
    </row>
    <row r="19" spans="2:5" ht="15.75" thickBot="1">
      <c r="B19" s="53">
        <v>14</v>
      </c>
      <c r="C19" s="54" t="s">
        <v>16</v>
      </c>
      <c r="D19" s="32">
        <v>63.69</v>
      </c>
      <c r="E19" s="1"/>
    </row>
    <row r="20" spans="1:5" ht="15">
      <c r="A20" s="1"/>
      <c r="B20" s="24"/>
      <c r="C20" s="24"/>
      <c r="D20" s="1"/>
      <c r="E20" s="1"/>
    </row>
    <row r="22" spans="1:8" ht="15.75" thickBot="1">
      <c r="A22" s="58" t="s">
        <v>201</v>
      </c>
      <c r="H22" t="s">
        <v>211</v>
      </c>
    </row>
    <row r="23" spans="1:6" ht="15.75" thickBot="1">
      <c r="A23" s="64" t="s">
        <v>205</v>
      </c>
      <c r="B23" s="65" t="s">
        <v>204</v>
      </c>
      <c r="C23" s="65" t="s">
        <v>151</v>
      </c>
      <c r="D23" s="65" t="s">
        <v>152</v>
      </c>
      <c r="E23" s="66" t="s">
        <v>202</v>
      </c>
      <c r="F23" s="67" t="s">
        <v>203</v>
      </c>
    </row>
    <row r="24" spans="1:6" ht="15">
      <c r="A24" s="35">
        <v>1</v>
      </c>
      <c r="B24" s="61" t="s">
        <v>68</v>
      </c>
      <c r="C24" s="61" t="s">
        <v>10</v>
      </c>
      <c r="D24" s="61" t="s">
        <v>126</v>
      </c>
      <c r="E24" s="62">
        <v>1998</v>
      </c>
      <c r="F24" s="63">
        <v>52.169999999999995</v>
      </c>
    </row>
    <row r="25" spans="1:6" ht="15">
      <c r="A25" s="26">
        <v>2</v>
      </c>
      <c r="B25" s="2" t="s">
        <v>100</v>
      </c>
      <c r="C25" s="2" t="s">
        <v>21</v>
      </c>
      <c r="D25" s="2" t="s">
        <v>122</v>
      </c>
      <c r="E25" s="3">
        <v>1997</v>
      </c>
      <c r="F25" s="31">
        <v>48.64</v>
      </c>
    </row>
    <row r="26" spans="1:6" ht="15">
      <c r="A26" s="99">
        <v>3</v>
      </c>
      <c r="B26" s="89" t="s">
        <v>168</v>
      </c>
      <c r="C26" s="90" t="s">
        <v>30</v>
      </c>
      <c r="D26" s="90" t="s">
        <v>130</v>
      </c>
      <c r="E26" s="5">
        <v>1996</v>
      </c>
      <c r="F26" s="57">
        <v>47.660000000000004</v>
      </c>
    </row>
    <row r="27" spans="1:6" ht="15">
      <c r="A27" s="99">
        <v>4</v>
      </c>
      <c r="B27" s="89" t="s">
        <v>170</v>
      </c>
      <c r="C27" s="90" t="s">
        <v>30</v>
      </c>
      <c r="D27" s="90" t="s">
        <v>142</v>
      </c>
      <c r="E27" s="5">
        <v>1999</v>
      </c>
      <c r="F27" s="57">
        <v>47.64</v>
      </c>
    </row>
    <row r="28" spans="1:6" ht="15">
      <c r="A28" s="26">
        <v>5</v>
      </c>
      <c r="B28" s="2" t="s">
        <v>83</v>
      </c>
      <c r="C28" s="2" t="s">
        <v>21</v>
      </c>
      <c r="D28" s="2" t="s">
        <v>122</v>
      </c>
      <c r="E28" s="3">
        <v>1998</v>
      </c>
      <c r="F28" s="31">
        <v>46.83</v>
      </c>
    </row>
    <row r="29" spans="1:6" ht="15">
      <c r="A29" s="26">
        <v>6</v>
      </c>
      <c r="B29" s="2" t="s">
        <v>94</v>
      </c>
      <c r="C29" s="2" t="s">
        <v>3</v>
      </c>
      <c r="D29" s="2" t="s">
        <v>127</v>
      </c>
      <c r="E29" s="3">
        <v>1999</v>
      </c>
      <c r="F29" s="31">
        <v>46.33</v>
      </c>
    </row>
    <row r="30" spans="1:6" ht="15">
      <c r="A30" s="26">
        <v>7</v>
      </c>
      <c r="B30" s="2" t="s">
        <v>66</v>
      </c>
      <c r="C30" s="2" t="s">
        <v>10</v>
      </c>
      <c r="D30" s="2" t="s">
        <v>126</v>
      </c>
      <c r="E30" s="3">
        <v>1997</v>
      </c>
      <c r="F30" s="31">
        <v>45.84</v>
      </c>
    </row>
    <row r="31" spans="1:9" ht="15">
      <c r="A31" s="26">
        <v>8</v>
      </c>
      <c r="B31" s="2" t="s">
        <v>93</v>
      </c>
      <c r="C31" s="2" t="s">
        <v>8</v>
      </c>
      <c r="D31" s="2" t="s">
        <v>139</v>
      </c>
      <c r="E31" s="3">
        <v>1996</v>
      </c>
      <c r="F31" s="31">
        <v>45.34</v>
      </c>
      <c r="I31" t="s">
        <v>90</v>
      </c>
    </row>
    <row r="32" spans="1:6" ht="15">
      <c r="A32" s="26">
        <v>9</v>
      </c>
      <c r="B32" s="2" t="s">
        <v>108</v>
      </c>
      <c r="C32" s="2" t="s">
        <v>8</v>
      </c>
      <c r="D32" s="2" t="s">
        <v>139</v>
      </c>
      <c r="E32" s="3">
        <v>1999</v>
      </c>
      <c r="F32" s="31">
        <v>43.629999999999995</v>
      </c>
    </row>
    <row r="33" spans="1:6" ht="15">
      <c r="A33" s="26">
        <v>10</v>
      </c>
      <c r="B33" s="2" t="s">
        <v>84</v>
      </c>
      <c r="C33" s="2" t="s">
        <v>85</v>
      </c>
      <c r="D33" s="2" t="s">
        <v>136</v>
      </c>
      <c r="E33" s="3">
        <v>1998</v>
      </c>
      <c r="F33" s="31">
        <v>43.300000000000004</v>
      </c>
    </row>
    <row r="34" spans="1:6" ht="15">
      <c r="A34" s="26">
        <v>11</v>
      </c>
      <c r="B34" s="2" t="s">
        <v>97</v>
      </c>
      <c r="C34" s="2" t="s">
        <v>85</v>
      </c>
      <c r="D34" s="2" t="s">
        <v>143</v>
      </c>
      <c r="E34" s="3">
        <v>1997</v>
      </c>
      <c r="F34" s="31">
        <v>42.77</v>
      </c>
    </row>
    <row r="35" spans="1:6" ht="15">
      <c r="A35" s="26">
        <v>12</v>
      </c>
      <c r="B35" s="2" t="s">
        <v>99</v>
      </c>
      <c r="C35" s="2" t="s">
        <v>3</v>
      </c>
      <c r="D35" s="2" t="s">
        <v>144</v>
      </c>
      <c r="E35" s="3">
        <v>1998</v>
      </c>
      <c r="F35" s="31">
        <v>42.21</v>
      </c>
    </row>
    <row r="36" spans="1:6" ht="15">
      <c r="A36" s="100">
        <v>13</v>
      </c>
      <c r="B36" s="101" t="s">
        <v>82</v>
      </c>
      <c r="C36" s="101" t="s">
        <v>61</v>
      </c>
      <c r="D36" s="101" t="s">
        <v>131</v>
      </c>
      <c r="E36" s="102">
        <v>2001</v>
      </c>
      <c r="F36" s="103">
        <v>41.370000000000005</v>
      </c>
    </row>
    <row r="37" spans="1:6" ht="15">
      <c r="A37" s="26">
        <v>14</v>
      </c>
      <c r="B37" s="2" t="s">
        <v>51</v>
      </c>
      <c r="C37" s="2" t="s">
        <v>24</v>
      </c>
      <c r="D37" s="2" t="s">
        <v>116</v>
      </c>
      <c r="E37" s="3">
        <v>2000</v>
      </c>
      <c r="F37" s="31">
        <v>40.43</v>
      </c>
    </row>
    <row r="38" spans="1:6" ht="15">
      <c r="A38" s="26">
        <v>17</v>
      </c>
      <c r="B38" s="2" t="s">
        <v>54</v>
      </c>
      <c r="C38" s="2" t="s">
        <v>55</v>
      </c>
      <c r="D38" s="2" t="s">
        <v>118</v>
      </c>
      <c r="E38" s="3">
        <v>1996</v>
      </c>
      <c r="F38" s="31">
        <v>39.54</v>
      </c>
    </row>
    <row r="39" spans="1:6" ht="15">
      <c r="A39" s="26">
        <v>15</v>
      </c>
      <c r="B39" s="2" t="s">
        <v>81</v>
      </c>
      <c r="C39" s="2" t="s">
        <v>55</v>
      </c>
      <c r="D39" s="2" t="s">
        <v>120</v>
      </c>
      <c r="E39" s="3">
        <v>1996</v>
      </c>
      <c r="F39" s="31">
        <v>38.84</v>
      </c>
    </row>
    <row r="40" spans="1:6" ht="15">
      <c r="A40" s="26">
        <v>16</v>
      </c>
      <c r="B40" s="2" t="s">
        <v>75</v>
      </c>
      <c r="C40" s="2" t="s">
        <v>24</v>
      </c>
      <c r="D40" s="2" t="s">
        <v>116</v>
      </c>
      <c r="E40" s="3">
        <v>2000</v>
      </c>
      <c r="F40" s="31">
        <v>38.64</v>
      </c>
    </row>
    <row r="41" spans="1:6" ht="15">
      <c r="A41" s="26">
        <v>18</v>
      </c>
      <c r="B41" s="2" t="s">
        <v>87</v>
      </c>
      <c r="C41" s="2" t="s">
        <v>5</v>
      </c>
      <c r="D41" s="2" t="s">
        <v>137</v>
      </c>
      <c r="E41" s="3">
        <v>1997</v>
      </c>
      <c r="F41" s="31">
        <v>38.37</v>
      </c>
    </row>
    <row r="42" spans="1:6" ht="15">
      <c r="A42" s="26">
        <v>19</v>
      </c>
      <c r="B42" s="2" t="s">
        <v>77</v>
      </c>
      <c r="C42" s="2" t="s">
        <v>1</v>
      </c>
      <c r="D42" s="2" t="s">
        <v>133</v>
      </c>
      <c r="E42" s="3">
        <v>2001</v>
      </c>
      <c r="F42" s="31">
        <v>38.28</v>
      </c>
    </row>
    <row r="43" spans="1:6" ht="15">
      <c r="A43" s="26">
        <v>20</v>
      </c>
      <c r="B43" s="2" t="s">
        <v>64</v>
      </c>
      <c r="C43" s="2" t="s">
        <v>1</v>
      </c>
      <c r="D43" s="2" t="s">
        <v>125</v>
      </c>
      <c r="E43" s="3">
        <v>1998</v>
      </c>
      <c r="F43" s="31">
        <v>38.26</v>
      </c>
    </row>
    <row r="44" spans="1:6" ht="15">
      <c r="A44" s="26">
        <v>21</v>
      </c>
      <c r="B44" s="2" t="s">
        <v>58</v>
      </c>
      <c r="C44" s="2" t="s">
        <v>7</v>
      </c>
      <c r="D44" s="2" t="s">
        <v>121</v>
      </c>
      <c r="E44" s="3">
        <v>1998</v>
      </c>
      <c r="F44" s="31">
        <v>38</v>
      </c>
    </row>
    <row r="45" spans="1:6" ht="15">
      <c r="A45" s="26">
        <v>22</v>
      </c>
      <c r="B45" s="2" t="s">
        <v>78</v>
      </c>
      <c r="C45" s="2" t="s">
        <v>14</v>
      </c>
      <c r="D45" s="2" t="s">
        <v>117</v>
      </c>
      <c r="E45" s="3">
        <v>1997</v>
      </c>
      <c r="F45" s="31">
        <v>36.870000000000005</v>
      </c>
    </row>
    <row r="46" spans="1:6" ht="15">
      <c r="A46" s="26">
        <v>23</v>
      </c>
      <c r="B46" s="2" t="s">
        <v>72</v>
      </c>
      <c r="C46" s="2" t="s">
        <v>5</v>
      </c>
      <c r="D46" s="2" t="s">
        <v>129</v>
      </c>
      <c r="E46" s="3">
        <v>1997</v>
      </c>
      <c r="F46" s="31">
        <v>33.769999999999996</v>
      </c>
    </row>
    <row r="47" spans="1:6" ht="15.75" thickBot="1">
      <c r="A47" s="28">
        <v>24</v>
      </c>
      <c r="B47" s="7" t="s">
        <v>52</v>
      </c>
      <c r="C47" s="7" t="s">
        <v>14</v>
      </c>
      <c r="D47" s="7" t="s">
        <v>117</v>
      </c>
      <c r="E47" s="55">
        <v>1999</v>
      </c>
      <c r="F47" s="32">
        <v>32.56999999999999</v>
      </c>
    </row>
    <row r="49" spans="1:5" ht="15.75" thickBot="1">
      <c r="A49" s="1" t="s">
        <v>200</v>
      </c>
      <c r="B49" s="24"/>
      <c r="C49" s="24"/>
      <c r="D49" s="1"/>
      <c r="E49" s="1"/>
    </row>
    <row r="50" spans="1:5" ht="15">
      <c r="A50" s="25">
        <v>1</v>
      </c>
      <c r="B50" s="4" t="s">
        <v>68</v>
      </c>
      <c r="C50" s="4" t="s">
        <v>10</v>
      </c>
      <c r="D50" s="4" t="s">
        <v>126</v>
      </c>
      <c r="E50" s="56">
        <v>52.169999999999995</v>
      </c>
    </row>
    <row r="51" spans="1:5" ht="15">
      <c r="A51" s="26">
        <v>2</v>
      </c>
      <c r="B51" s="2" t="s">
        <v>100</v>
      </c>
      <c r="C51" s="2" t="s">
        <v>21</v>
      </c>
      <c r="D51" s="2" t="s">
        <v>122</v>
      </c>
      <c r="E51" s="57">
        <v>48.64</v>
      </c>
    </row>
    <row r="52" spans="1:5" ht="15">
      <c r="A52" s="99">
        <v>3</v>
      </c>
      <c r="B52" s="89" t="s">
        <v>168</v>
      </c>
      <c r="C52" s="90" t="s">
        <v>30</v>
      </c>
      <c r="D52" s="90" t="s">
        <v>130</v>
      </c>
      <c r="E52" s="57">
        <v>47.660000000000004</v>
      </c>
    </row>
    <row r="53" spans="1:5" ht="15">
      <c r="A53" s="99">
        <v>4</v>
      </c>
      <c r="B53" s="89" t="s">
        <v>170</v>
      </c>
      <c r="C53" s="90" t="s">
        <v>30</v>
      </c>
      <c r="D53" s="90" t="s">
        <v>142</v>
      </c>
      <c r="E53" s="57">
        <v>47.64</v>
      </c>
    </row>
    <row r="54" spans="1:5" ht="15">
      <c r="A54" s="99">
        <v>5</v>
      </c>
      <c r="B54" s="89" t="s">
        <v>171</v>
      </c>
      <c r="C54" s="90" t="s">
        <v>30</v>
      </c>
      <c r="D54" s="90" t="s">
        <v>146</v>
      </c>
      <c r="E54" s="57">
        <v>47.03</v>
      </c>
    </row>
    <row r="55" spans="1:5" ht="15.75" customHeight="1">
      <c r="A55" s="26">
        <v>6</v>
      </c>
      <c r="B55" s="2" t="s">
        <v>83</v>
      </c>
      <c r="C55" s="2" t="s">
        <v>21</v>
      </c>
      <c r="D55" s="2" t="s">
        <v>122</v>
      </c>
      <c r="E55" s="57">
        <v>46.83</v>
      </c>
    </row>
    <row r="56" spans="1:5" ht="15">
      <c r="A56" s="26">
        <v>7</v>
      </c>
      <c r="B56" s="2" t="s">
        <v>94</v>
      </c>
      <c r="C56" s="2" t="s">
        <v>3</v>
      </c>
      <c r="D56" s="2" t="s">
        <v>127</v>
      </c>
      <c r="E56" s="57">
        <v>46.33</v>
      </c>
    </row>
    <row r="57" spans="1:5" ht="15">
      <c r="A57" s="26">
        <v>8</v>
      </c>
      <c r="B57" s="2" t="s">
        <v>66</v>
      </c>
      <c r="C57" s="2" t="s">
        <v>10</v>
      </c>
      <c r="D57" s="2" t="s">
        <v>126</v>
      </c>
      <c r="E57" s="57">
        <v>45.84</v>
      </c>
    </row>
    <row r="58" spans="1:5" ht="15">
      <c r="A58" s="26">
        <v>9</v>
      </c>
      <c r="B58" s="2" t="s">
        <v>86</v>
      </c>
      <c r="C58" s="2" t="s">
        <v>21</v>
      </c>
      <c r="D58" s="2" t="s">
        <v>122</v>
      </c>
      <c r="E58" s="57">
        <v>45.54</v>
      </c>
    </row>
    <row r="59" spans="1:5" ht="15">
      <c r="A59" s="26">
        <v>10</v>
      </c>
      <c r="B59" s="2" t="s">
        <v>93</v>
      </c>
      <c r="C59" s="2" t="s">
        <v>8</v>
      </c>
      <c r="D59" s="2" t="s">
        <v>139</v>
      </c>
      <c r="E59" s="31">
        <v>45.34</v>
      </c>
    </row>
    <row r="60" spans="1:5" ht="15">
      <c r="A60" s="99">
        <v>11</v>
      </c>
      <c r="B60" s="89" t="s">
        <v>169</v>
      </c>
      <c r="C60" s="90" t="s">
        <v>30</v>
      </c>
      <c r="D60" s="90" t="s">
        <v>130</v>
      </c>
      <c r="E60" s="57">
        <v>45.07</v>
      </c>
    </row>
    <row r="61" spans="1:5" ht="15">
      <c r="A61" s="26">
        <v>12</v>
      </c>
      <c r="B61" s="2" t="s">
        <v>109</v>
      </c>
      <c r="C61" s="2" t="s">
        <v>10</v>
      </c>
      <c r="D61" s="2" t="s">
        <v>126</v>
      </c>
      <c r="E61" s="31">
        <v>44.540000000000006</v>
      </c>
    </row>
    <row r="62" spans="1:5" ht="15">
      <c r="A62" s="26">
        <v>13</v>
      </c>
      <c r="B62" s="2" t="s">
        <v>96</v>
      </c>
      <c r="C62" s="2" t="s">
        <v>10</v>
      </c>
      <c r="D62" s="2" t="s">
        <v>126</v>
      </c>
      <c r="E62" s="31">
        <v>44.37</v>
      </c>
    </row>
    <row r="63" spans="1:5" ht="15">
      <c r="A63" s="26">
        <v>14</v>
      </c>
      <c r="B63" s="2" t="s">
        <v>108</v>
      </c>
      <c r="C63" s="2" t="s">
        <v>8</v>
      </c>
      <c r="D63" s="2" t="s">
        <v>139</v>
      </c>
      <c r="E63" s="31">
        <v>43.629999999999995</v>
      </c>
    </row>
    <row r="64" spans="1:5" ht="15">
      <c r="A64" s="26">
        <v>15</v>
      </c>
      <c r="B64" s="2" t="s">
        <v>84</v>
      </c>
      <c r="C64" s="2" t="s">
        <v>85</v>
      </c>
      <c r="D64" s="2" t="s">
        <v>136</v>
      </c>
      <c r="E64" s="31">
        <v>43.300000000000004</v>
      </c>
    </row>
    <row r="65" spans="1:5" ht="15">
      <c r="A65" s="26">
        <v>16</v>
      </c>
      <c r="B65" s="2" t="s">
        <v>97</v>
      </c>
      <c r="C65" s="2" t="s">
        <v>85</v>
      </c>
      <c r="D65" s="2" t="s">
        <v>143</v>
      </c>
      <c r="E65" s="31">
        <v>42.77</v>
      </c>
    </row>
    <row r="66" spans="1:5" ht="15">
      <c r="A66" s="26">
        <v>17</v>
      </c>
      <c r="B66" s="2" t="s">
        <v>59</v>
      </c>
      <c r="C66" s="2" t="s">
        <v>21</v>
      </c>
      <c r="D66" s="2" t="s">
        <v>122</v>
      </c>
      <c r="E66" s="31">
        <v>42.74</v>
      </c>
    </row>
    <row r="67" spans="1:5" ht="15">
      <c r="A67" s="26">
        <v>18</v>
      </c>
      <c r="B67" s="2" t="s">
        <v>99</v>
      </c>
      <c r="C67" s="2" t="s">
        <v>3</v>
      </c>
      <c r="D67" s="2" t="s">
        <v>144</v>
      </c>
      <c r="E67" s="31">
        <v>42.21</v>
      </c>
    </row>
    <row r="68" spans="1:5" ht="15">
      <c r="A68" s="26">
        <v>19</v>
      </c>
      <c r="B68" s="2" t="s">
        <v>90</v>
      </c>
      <c r="C68" s="2" t="s">
        <v>8</v>
      </c>
      <c r="D68" s="2" t="s">
        <v>139</v>
      </c>
      <c r="E68" s="31">
        <v>41.47</v>
      </c>
    </row>
    <row r="69" spans="1:5" ht="15">
      <c r="A69" s="100">
        <v>20</v>
      </c>
      <c r="B69" s="101" t="s">
        <v>82</v>
      </c>
      <c r="C69" s="101" t="s">
        <v>61</v>
      </c>
      <c r="D69" s="101" t="s">
        <v>131</v>
      </c>
      <c r="E69" s="103">
        <v>41.370000000000005</v>
      </c>
    </row>
    <row r="70" spans="1:5" ht="15">
      <c r="A70" s="26">
        <v>21</v>
      </c>
      <c r="B70" s="2" t="s">
        <v>70</v>
      </c>
      <c r="C70" s="2" t="s">
        <v>3</v>
      </c>
      <c r="D70" s="2" t="s">
        <v>127</v>
      </c>
      <c r="E70" s="31">
        <v>41.010000000000005</v>
      </c>
    </row>
    <row r="71" spans="1:5" ht="15">
      <c r="A71" s="26">
        <v>22</v>
      </c>
      <c r="B71" s="2" t="s">
        <v>51</v>
      </c>
      <c r="C71" s="2" t="s">
        <v>24</v>
      </c>
      <c r="D71" s="2" t="s">
        <v>116</v>
      </c>
      <c r="E71" s="31">
        <v>40.43</v>
      </c>
    </row>
    <row r="72" spans="1:5" ht="15">
      <c r="A72" s="26">
        <v>23</v>
      </c>
      <c r="B72" s="2" t="s">
        <v>111</v>
      </c>
      <c r="C72" s="2" t="s">
        <v>8</v>
      </c>
      <c r="D72" s="2" t="s">
        <v>150</v>
      </c>
      <c r="E72" s="31">
        <v>40.04</v>
      </c>
    </row>
    <row r="73" spans="1:5" ht="15">
      <c r="A73" s="26">
        <v>27</v>
      </c>
      <c r="B73" s="2" t="s">
        <v>54</v>
      </c>
      <c r="C73" s="2" t="s">
        <v>55</v>
      </c>
      <c r="D73" s="2" t="s">
        <v>118</v>
      </c>
      <c r="E73" s="31">
        <v>39.54</v>
      </c>
    </row>
    <row r="74" spans="1:5" ht="15">
      <c r="A74" s="26">
        <v>24</v>
      </c>
      <c r="B74" s="2" t="s">
        <v>101</v>
      </c>
      <c r="C74" s="2" t="s">
        <v>85</v>
      </c>
      <c r="D74" s="2" t="s">
        <v>145</v>
      </c>
      <c r="E74" s="31">
        <v>39.510000000000005</v>
      </c>
    </row>
    <row r="75" spans="1:5" ht="15">
      <c r="A75" s="26">
        <v>25</v>
      </c>
      <c r="B75" s="2" t="s">
        <v>81</v>
      </c>
      <c r="C75" s="2" t="s">
        <v>55</v>
      </c>
      <c r="D75" s="2" t="s">
        <v>120</v>
      </c>
      <c r="E75" s="31">
        <v>38.84</v>
      </c>
    </row>
    <row r="76" spans="1:5" ht="15">
      <c r="A76" s="26">
        <v>26</v>
      </c>
      <c r="B76" s="2" t="s">
        <v>75</v>
      </c>
      <c r="C76" s="2" t="s">
        <v>24</v>
      </c>
      <c r="D76" s="2" t="s">
        <v>116</v>
      </c>
      <c r="E76" s="31">
        <v>38.64</v>
      </c>
    </row>
    <row r="77" spans="1:5" ht="15">
      <c r="A77" s="26">
        <v>28</v>
      </c>
      <c r="B77" s="2" t="s">
        <v>87</v>
      </c>
      <c r="C77" s="2" t="s">
        <v>5</v>
      </c>
      <c r="D77" s="2" t="s">
        <v>137</v>
      </c>
      <c r="E77" s="31">
        <v>38.37</v>
      </c>
    </row>
    <row r="78" spans="1:5" ht="15">
      <c r="A78" s="26">
        <v>29</v>
      </c>
      <c r="B78" s="2" t="s">
        <v>77</v>
      </c>
      <c r="C78" s="2" t="s">
        <v>1</v>
      </c>
      <c r="D78" s="2" t="s">
        <v>133</v>
      </c>
      <c r="E78" s="31">
        <v>38.28</v>
      </c>
    </row>
    <row r="79" spans="1:5" ht="15">
      <c r="A79" s="26">
        <v>30</v>
      </c>
      <c r="B79" s="2" t="s">
        <v>64</v>
      </c>
      <c r="C79" s="2" t="s">
        <v>1</v>
      </c>
      <c r="D79" s="2" t="s">
        <v>125</v>
      </c>
      <c r="E79" s="31">
        <v>38.26</v>
      </c>
    </row>
    <row r="80" spans="1:5" ht="15">
      <c r="A80" s="26">
        <v>31</v>
      </c>
      <c r="B80" s="2" t="s">
        <v>58</v>
      </c>
      <c r="C80" s="2" t="s">
        <v>7</v>
      </c>
      <c r="D80" s="2" t="s">
        <v>121</v>
      </c>
      <c r="E80" s="31">
        <v>38</v>
      </c>
    </row>
    <row r="81" spans="1:5" ht="15">
      <c r="A81" s="26">
        <v>32</v>
      </c>
      <c r="B81" s="2" t="s">
        <v>78</v>
      </c>
      <c r="C81" s="2" t="s">
        <v>14</v>
      </c>
      <c r="D81" s="2" t="s">
        <v>117</v>
      </c>
      <c r="E81" s="31">
        <v>36.870000000000005</v>
      </c>
    </row>
    <row r="82" spans="1:5" ht="15">
      <c r="A82" s="26">
        <v>33</v>
      </c>
      <c r="B82" s="2" t="s">
        <v>0</v>
      </c>
      <c r="C82" s="2" t="s">
        <v>1</v>
      </c>
      <c r="D82" s="2" t="s">
        <v>125</v>
      </c>
      <c r="E82" s="31">
        <v>36.730000000000004</v>
      </c>
    </row>
    <row r="83" spans="1:5" ht="15">
      <c r="A83" s="26">
        <v>34</v>
      </c>
      <c r="B83" s="2" t="s">
        <v>53</v>
      </c>
      <c r="C83" s="2" t="s">
        <v>24</v>
      </c>
      <c r="D83" s="2" t="s">
        <v>116</v>
      </c>
      <c r="E83" s="31">
        <v>36.51</v>
      </c>
    </row>
    <row r="84" spans="1:5" ht="15">
      <c r="A84" s="26">
        <v>35</v>
      </c>
      <c r="B84" s="2" t="s">
        <v>72</v>
      </c>
      <c r="C84" s="2" t="s">
        <v>5</v>
      </c>
      <c r="D84" s="2" t="s">
        <v>129</v>
      </c>
      <c r="E84" s="31">
        <v>33.769999999999996</v>
      </c>
    </row>
    <row r="85" spans="1:5" ht="15">
      <c r="A85" s="26">
        <v>36</v>
      </c>
      <c r="B85" s="2" t="s">
        <v>105</v>
      </c>
      <c r="C85" s="2" t="s">
        <v>5</v>
      </c>
      <c r="D85" s="2" t="s">
        <v>148</v>
      </c>
      <c r="E85" s="31">
        <v>33.379999999999995</v>
      </c>
    </row>
    <row r="86" spans="1:5" ht="15">
      <c r="A86" s="26">
        <v>37</v>
      </c>
      <c r="B86" s="2" t="s">
        <v>102</v>
      </c>
      <c r="C86" s="2" t="s">
        <v>3</v>
      </c>
      <c r="D86" s="2" t="s">
        <v>147</v>
      </c>
      <c r="E86" s="31">
        <v>33.04</v>
      </c>
    </row>
    <row r="87" spans="1:5" ht="15">
      <c r="A87" s="26">
        <v>38</v>
      </c>
      <c r="B87" s="2" t="s">
        <v>52</v>
      </c>
      <c r="C87" s="2" t="s">
        <v>14</v>
      </c>
      <c r="D87" s="2" t="s">
        <v>117</v>
      </c>
      <c r="E87" s="31">
        <v>32.56999999999999</v>
      </c>
    </row>
    <row r="88" spans="1:5" ht="15">
      <c r="A88" s="26">
        <v>39</v>
      </c>
      <c r="B88" s="2" t="s">
        <v>91</v>
      </c>
      <c r="C88" s="2" t="s">
        <v>7</v>
      </c>
      <c r="D88" s="2" t="s">
        <v>140</v>
      </c>
      <c r="E88" s="31">
        <v>32.370000000000005</v>
      </c>
    </row>
    <row r="89" spans="1:5" ht="15">
      <c r="A89" s="26">
        <v>40</v>
      </c>
      <c r="B89" s="2" t="s">
        <v>199</v>
      </c>
      <c r="C89" s="2" t="s">
        <v>14</v>
      </c>
      <c r="D89" s="2" t="s">
        <v>117</v>
      </c>
      <c r="E89" s="31">
        <v>31.270000000000003</v>
      </c>
    </row>
    <row r="90" spans="1:5" ht="15">
      <c r="A90" s="26">
        <v>41</v>
      </c>
      <c r="B90" s="2" t="s">
        <v>80</v>
      </c>
      <c r="C90" s="2" t="s">
        <v>55</v>
      </c>
      <c r="D90" s="2" t="s">
        <v>135</v>
      </c>
      <c r="E90" s="31">
        <v>29.909999999999997</v>
      </c>
    </row>
    <row r="91" spans="1:5" ht="15">
      <c r="A91" s="26">
        <v>42</v>
      </c>
      <c r="B91" s="2" t="s">
        <v>69</v>
      </c>
      <c r="C91" s="2" t="s">
        <v>1</v>
      </c>
      <c r="D91" s="2" t="s">
        <v>125</v>
      </c>
      <c r="E91" s="31">
        <v>27.430000000000003</v>
      </c>
    </row>
    <row r="92" spans="1:5" ht="15">
      <c r="A92" s="26">
        <v>43</v>
      </c>
      <c r="B92" s="2" t="s">
        <v>76</v>
      </c>
      <c r="C92" s="2" t="s">
        <v>7</v>
      </c>
      <c r="D92" s="2" t="s">
        <v>121</v>
      </c>
      <c r="E92" s="31">
        <v>25.099999999999998</v>
      </c>
    </row>
    <row r="93" spans="1:5" ht="15">
      <c r="A93" s="100">
        <v>44</v>
      </c>
      <c r="B93" s="101" t="s">
        <v>60</v>
      </c>
      <c r="C93" s="101" t="s">
        <v>61</v>
      </c>
      <c r="D93" s="101" t="s">
        <v>123</v>
      </c>
      <c r="E93" s="103">
        <v>24.900000000000002</v>
      </c>
    </row>
    <row r="94" spans="1:5" ht="15">
      <c r="A94" s="100">
        <v>45</v>
      </c>
      <c r="B94" s="101" t="s">
        <v>73</v>
      </c>
      <c r="C94" s="101" t="s">
        <v>61</v>
      </c>
      <c r="D94" s="101" t="s">
        <v>131</v>
      </c>
      <c r="E94" s="103">
        <v>23.69</v>
      </c>
    </row>
    <row r="95" spans="1:5" ht="15">
      <c r="A95" s="26">
        <v>46</v>
      </c>
      <c r="B95" s="2" t="s">
        <v>74</v>
      </c>
      <c r="C95" s="2" t="s">
        <v>7</v>
      </c>
      <c r="D95" s="2" t="s">
        <v>132</v>
      </c>
      <c r="E95" s="31">
        <v>22.9</v>
      </c>
    </row>
    <row r="96" spans="1:5" ht="15">
      <c r="A96" s="26">
        <v>47</v>
      </c>
      <c r="B96" s="2" t="s">
        <v>98</v>
      </c>
      <c r="C96" s="2" t="s">
        <v>16</v>
      </c>
      <c r="D96" s="2" t="s">
        <v>119</v>
      </c>
      <c r="E96" s="31">
        <v>22.770000000000003</v>
      </c>
    </row>
    <row r="97" spans="1:5" ht="15">
      <c r="A97" s="26">
        <v>48</v>
      </c>
      <c r="B97" s="2" t="s">
        <v>57</v>
      </c>
      <c r="C97" s="2" t="s">
        <v>55</v>
      </c>
      <c r="D97" s="2" t="s">
        <v>120</v>
      </c>
      <c r="E97" s="31">
        <v>19.83</v>
      </c>
    </row>
    <row r="98" spans="1:5" ht="15">
      <c r="A98" s="26">
        <v>49</v>
      </c>
      <c r="B98" s="2" t="s">
        <v>104</v>
      </c>
      <c r="C98" s="2" t="s">
        <v>85</v>
      </c>
      <c r="D98" s="2" t="s">
        <v>143</v>
      </c>
      <c r="E98" s="31">
        <v>19.24</v>
      </c>
    </row>
    <row r="99" spans="1:5" ht="15">
      <c r="A99" s="26">
        <v>50</v>
      </c>
      <c r="B99" s="2" t="s">
        <v>67</v>
      </c>
      <c r="C99" s="2" t="s">
        <v>24</v>
      </c>
      <c r="D99" s="2" t="s">
        <v>116</v>
      </c>
      <c r="E99" s="31">
        <v>19.17</v>
      </c>
    </row>
    <row r="100" spans="1:5" ht="15">
      <c r="A100" s="26">
        <v>51</v>
      </c>
      <c r="B100" s="2" t="s">
        <v>103</v>
      </c>
      <c r="C100" s="2" t="s">
        <v>24</v>
      </c>
      <c r="D100" s="2" t="s">
        <v>116</v>
      </c>
      <c r="E100" s="31">
        <v>18.97</v>
      </c>
    </row>
    <row r="101" spans="1:5" ht="15">
      <c r="A101" s="26">
        <v>52</v>
      </c>
      <c r="B101" s="2" t="s">
        <v>110</v>
      </c>
      <c r="C101" s="2" t="s">
        <v>5</v>
      </c>
      <c r="D101" s="2" t="s">
        <v>148</v>
      </c>
      <c r="E101" s="31">
        <v>18.300000000000004</v>
      </c>
    </row>
    <row r="102" spans="1:5" ht="15">
      <c r="A102" s="26">
        <v>53</v>
      </c>
      <c r="B102" s="2" t="s">
        <v>56</v>
      </c>
      <c r="C102" s="2" t="s">
        <v>16</v>
      </c>
      <c r="D102" s="2" t="s">
        <v>119</v>
      </c>
      <c r="E102" s="31">
        <v>17.630000000000003</v>
      </c>
    </row>
    <row r="103" spans="1:5" ht="15">
      <c r="A103" s="26">
        <v>54</v>
      </c>
      <c r="B103" s="2" t="s">
        <v>106</v>
      </c>
      <c r="C103" s="2" t="s">
        <v>85</v>
      </c>
      <c r="D103" s="2" t="s">
        <v>143</v>
      </c>
      <c r="E103" s="31">
        <v>17.27</v>
      </c>
    </row>
    <row r="104" spans="1:5" ht="15">
      <c r="A104" s="26">
        <v>55</v>
      </c>
      <c r="B104" s="2" t="s">
        <v>95</v>
      </c>
      <c r="C104" s="2" t="s">
        <v>16</v>
      </c>
      <c r="D104" s="2" t="s">
        <v>138</v>
      </c>
      <c r="E104" s="31">
        <v>17.16</v>
      </c>
    </row>
    <row r="105" spans="1:5" ht="15">
      <c r="A105" s="26">
        <v>56</v>
      </c>
      <c r="B105" s="2" t="s">
        <v>92</v>
      </c>
      <c r="C105" s="2" t="s">
        <v>55</v>
      </c>
      <c r="D105" s="2" t="s">
        <v>141</v>
      </c>
      <c r="E105" s="31">
        <v>16.7</v>
      </c>
    </row>
    <row r="106" spans="1:5" ht="15">
      <c r="A106" s="26">
        <v>57</v>
      </c>
      <c r="B106" s="2" t="s">
        <v>63</v>
      </c>
      <c r="C106" s="2" t="s">
        <v>7</v>
      </c>
      <c r="D106" s="2" t="s">
        <v>124</v>
      </c>
      <c r="E106" s="31">
        <v>16.5</v>
      </c>
    </row>
    <row r="107" spans="1:5" ht="15">
      <c r="A107" s="26">
        <v>58</v>
      </c>
      <c r="B107" s="2" t="s">
        <v>62</v>
      </c>
      <c r="C107" s="2" t="s">
        <v>61</v>
      </c>
      <c r="D107" s="2" t="s">
        <v>123</v>
      </c>
      <c r="E107" s="31">
        <v>15.49</v>
      </c>
    </row>
    <row r="108" spans="1:5" ht="15">
      <c r="A108" s="26">
        <v>59</v>
      </c>
      <c r="B108" s="2" t="s">
        <v>198</v>
      </c>
      <c r="C108" s="2" t="s">
        <v>14</v>
      </c>
      <c r="D108" s="2" t="s">
        <v>117</v>
      </c>
      <c r="E108" s="31">
        <v>15.309999999999999</v>
      </c>
    </row>
    <row r="109" spans="1:5" ht="15">
      <c r="A109" s="26">
        <v>60</v>
      </c>
      <c r="B109" s="2" t="s">
        <v>79</v>
      </c>
      <c r="C109" s="2" t="s">
        <v>14</v>
      </c>
      <c r="D109" s="2" t="s">
        <v>134</v>
      </c>
      <c r="E109" s="31">
        <v>14.73</v>
      </c>
    </row>
    <row r="110" spans="1:5" ht="15">
      <c r="A110" s="26">
        <v>61</v>
      </c>
      <c r="B110" s="2" t="s">
        <v>113</v>
      </c>
      <c r="C110" s="2" t="s">
        <v>5</v>
      </c>
      <c r="D110" s="2" t="s">
        <v>137</v>
      </c>
      <c r="E110" s="31">
        <v>12.83</v>
      </c>
    </row>
    <row r="111" spans="1:5" ht="15">
      <c r="A111" s="26">
        <v>62</v>
      </c>
      <c r="B111" s="2" t="s">
        <v>107</v>
      </c>
      <c r="C111" s="2" t="s">
        <v>3</v>
      </c>
      <c r="D111" s="2" t="s">
        <v>149</v>
      </c>
      <c r="E111" s="31">
        <v>10.969999999999999</v>
      </c>
    </row>
    <row r="112" spans="1:5" ht="15">
      <c r="A112" s="26">
        <v>63</v>
      </c>
      <c r="B112" s="2" t="s">
        <v>88</v>
      </c>
      <c r="C112" s="2" t="s">
        <v>16</v>
      </c>
      <c r="D112" s="2" t="s">
        <v>138</v>
      </c>
      <c r="E112" s="31">
        <v>10.3</v>
      </c>
    </row>
    <row r="113" spans="1:5" ht="15">
      <c r="A113" s="26">
        <v>64</v>
      </c>
      <c r="B113" s="2" t="s">
        <v>65</v>
      </c>
      <c r="C113" s="2" t="s">
        <v>1</v>
      </c>
      <c r="D113" s="2" t="s">
        <v>125</v>
      </c>
      <c r="E113" s="31">
        <v>8.43</v>
      </c>
    </row>
    <row r="114" spans="1:5" ht="15.75" thickBot="1">
      <c r="A114" s="28">
        <v>65</v>
      </c>
      <c r="B114" s="7" t="s">
        <v>71</v>
      </c>
      <c r="C114" s="7" t="s">
        <v>16</v>
      </c>
      <c r="D114" s="7" t="s">
        <v>128</v>
      </c>
      <c r="E114" s="32">
        <v>0.6</v>
      </c>
    </row>
  </sheetData>
  <sheetProtection/>
  <mergeCells count="2">
    <mergeCell ref="A3:F3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PageLayoutView="0" workbookViewId="0" topLeftCell="A1">
      <selection activeCell="Y13" sqref="Y13"/>
    </sheetView>
  </sheetViews>
  <sheetFormatPr defaultColWidth="9.140625" defaultRowHeight="15"/>
  <cols>
    <col min="1" max="1" width="18.57421875" style="0" bestFit="1" customWidth="1"/>
    <col min="2" max="2" width="20.00390625" style="0" bestFit="1" customWidth="1"/>
    <col min="3" max="3" width="16.421875" style="0" bestFit="1" customWidth="1"/>
    <col min="4" max="4" width="6.8515625" style="0" bestFit="1" customWidth="1"/>
    <col min="5" max="6" width="4.57421875" style="0" bestFit="1" customWidth="1"/>
    <col min="7" max="7" width="5.8515625" style="0" bestFit="1" customWidth="1"/>
    <col min="8" max="9" width="4.57421875" style="0" bestFit="1" customWidth="1"/>
    <col min="10" max="10" width="5.8515625" style="0" bestFit="1" customWidth="1"/>
    <col min="11" max="12" width="4.57421875" style="0" bestFit="1" customWidth="1"/>
    <col min="13" max="13" width="5.8515625" style="0" bestFit="1" customWidth="1"/>
    <col min="14" max="15" width="4.57421875" style="0" bestFit="1" customWidth="1"/>
    <col min="16" max="16" width="5.8515625" style="0" bestFit="1" customWidth="1"/>
    <col min="17" max="18" width="4.57421875" style="0" bestFit="1" customWidth="1"/>
    <col min="19" max="19" width="5.8515625" style="0" bestFit="1" customWidth="1"/>
    <col min="20" max="21" width="4.57421875" style="0" bestFit="1" customWidth="1"/>
    <col min="22" max="22" width="5.8515625" style="0" bestFit="1" customWidth="1"/>
    <col min="23" max="23" width="7.7109375" style="0" bestFit="1" customWidth="1"/>
    <col min="24" max="24" width="6.7109375" style="0" bestFit="1" customWidth="1"/>
  </cols>
  <sheetData>
    <row r="1" spans="1:23" ht="28.5">
      <c r="A1" s="84" t="s">
        <v>180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28.5">
      <c r="A2" s="84" t="s">
        <v>209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5">
      <c r="A3" s="85">
        <v>40718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5" spans="1:24" ht="15">
      <c r="A5" s="42"/>
      <c r="B5" s="42"/>
      <c r="C5" s="42"/>
      <c r="D5" s="42"/>
      <c r="E5" s="86" t="s">
        <v>154</v>
      </c>
      <c r="F5" s="87"/>
      <c r="G5" s="88"/>
      <c r="H5" s="86" t="s">
        <v>173</v>
      </c>
      <c r="I5" s="87"/>
      <c r="J5" s="88"/>
      <c r="K5" s="86" t="s">
        <v>174</v>
      </c>
      <c r="L5" s="87"/>
      <c r="M5" s="88"/>
      <c r="N5" s="86" t="s">
        <v>114</v>
      </c>
      <c r="O5" s="87"/>
      <c r="P5" s="88"/>
      <c r="Q5" s="86" t="s">
        <v>115</v>
      </c>
      <c r="R5" s="87"/>
      <c r="S5" s="88"/>
      <c r="T5" s="86" t="s">
        <v>175</v>
      </c>
      <c r="U5" s="87"/>
      <c r="V5" s="87"/>
      <c r="W5" s="42"/>
      <c r="X5" s="69"/>
    </row>
    <row r="6" spans="1:24" ht="15">
      <c r="A6" s="43" t="s">
        <v>191</v>
      </c>
      <c r="B6" s="43" t="s">
        <v>151</v>
      </c>
      <c r="C6" s="43" t="s">
        <v>152</v>
      </c>
      <c r="D6" s="43" t="s">
        <v>176</v>
      </c>
      <c r="E6" s="44" t="s">
        <v>177</v>
      </c>
      <c r="F6" s="44" t="s">
        <v>178</v>
      </c>
      <c r="G6" s="44" t="s">
        <v>186</v>
      </c>
      <c r="H6" s="44" t="s">
        <v>177</v>
      </c>
      <c r="I6" s="44" t="s">
        <v>178</v>
      </c>
      <c r="J6" s="44" t="s">
        <v>186</v>
      </c>
      <c r="K6" s="44" t="s">
        <v>177</v>
      </c>
      <c r="L6" s="44" t="s">
        <v>178</v>
      </c>
      <c r="M6" s="44" t="s">
        <v>186</v>
      </c>
      <c r="N6" s="44" t="s">
        <v>177</v>
      </c>
      <c r="O6" s="44" t="s">
        <v>178</v>
      </c>
      <c r="P6" s="44" t="s">
        <v>186</v>
      </c>
      <c r="Q6" s="44" t="s">
        <v>177</v>
      </c>
      <c r="R6" s="44" t="s">
        <v>178</v>
      </c>
      <c r="S6" s="44" t="s">
        <v>186</v>
      </c>
      <c r="T6" s="44" t="s">
        <v>177</v>
      </c>
      <c r="U6" s="44" t="s">
        <v>178</v>
      </c>
      <c r="V6" s="45" t="s">
        <v>186</v>
      </c>
      <c r="W6" s="43" t="s">
        <v>179</v>
      </c>
      <c r="X6" s="43" t="s">
        <v>190</v>
      </c>
    </row>
    <row r="7" spans="1:24" ht="15">
      <c r="A7" s="2" t="s">
        <v>11</v>
      </c>
      <c r="B7" s="2" t="s">
        <v>10</v>
      </c>
      <c r="C7" s="2" t="s">
        <v>158</v>
      </c>
      <c r="D7" s="9">
        <v>1999</v>
      </c>
      <c r="E7" s="10">
        <v>4.2</v>
      </c>
      <c r="F7" s="10">
        <v>9.25</v>
      </c>
      <c r="G7" s="10">
        <f aca="true" t="shared" si="0" ref="G7:G30">E7+F7</f>
        <v>13.45</v>
      </c>
      <c r="H7" s="10">
        <v>3.4</v>
      </c>
      <c r="I7" s="10">
        <v>9.05</v>
      </c>
      <c r="J7" s="10">
        <f aca="true" t="shared" si="1" ref="J7:J30">H7+I7</f>
        <v>12.450000000000001</v>
      </c>
      <c r="K7" s="10">
        <v>3.2</v>
      </c>
      <c r="L7" s="10">
        <v>8.35</v>
      </c>
      <c r="M7" s="10">
        <f aca="true" t="shared" si="2" ref="M7:M30">K7+L7</f>
        <v>11.55</v>
      </c>
      <c r="N7" s="10">
        <v>4.6</v>
      </c>
      <c r="O7" s="10">
        <v>8.6</v>
      </c>
      <c r="P7" s="10">
        <f aca="true" t="shared" si="3" ref="P7:P30">N7+O7</f>
        <v>13.2</v>
      </c>
      <c r="Q7" s="10">
        <v>3.9</v>
      </c>
      <c r="R7" s="10">
        <v>9.3</v>
      </c>
      <c r="S7" s="10">
        <f aca="true" t="shared" si="4" ref="S7:S30">Q7+R7</f>
        <v>13.200000000000001</v>
      </c>
      <c r="T7" s="10">
        <v>3.8</v>
      </c>
      <c r="U7" s="10">
        <v>9.1</v>
      </c>
      <c r="V7" s="10">
        <f aca="true" t="shared" si="5" ref="V7:V30">T7+U7</f>
        <v>12.899999999999999</v>
      </c>
      <c r="W7" s="17">
        <f aca="true" t="shared" si="6" ref="W7:W30">G7+J7+M7+P7+S7+V7</f>
        <v>76.75</v>
      </c>
      <c r="X7" s="3">
        <v>1</v>
      </c>
    </row>
    <row r="8" spans="1:24" ht="15">
      <c r="A8" s="2" t="s">
        <v>25</v>
      </c>
      <c r="B8" s="2" t="s">
        <v>21</v>
      </c>
      <c r="C8" s="2" t="s">
        <v>160</v>
      </c>
      <c r="D8" s="9">
        <v>1996</v>
      </c>
      <c r="E8" s="10">
        <v>4.3</v>
      </c>
      <c r="F8" s="10">
        <v>8.25</v>
      </c>
      <c r="G8" s="10">
        <f t="shared" si="0"/>
        <v>12.55</v>
      </c>
      <c r="H8" s="10">
        <v>2.9</v>
      </c>
      <c r="I8" s="10">
        <v>7.55</v>
      </c>
      <c r="J8" s="10">
        <f t="shared" si="1"/>
        <v>10.45</v>
      </c>
      <c r="K8" s="10">
        <v>3.5</v>
      </c>
      <c r="L8" s="10">
        <v>8.65</v>
      </c>
      <c r="M8" s="10">
        <f t="shared" si="2"/>
        <v>12.15</v>
      </c>
      <c r="N8" s="10">
        <v>4</v>
      </c>
      <c r="O8" s="10">
        <v>8.85</v>
      </c>
      <c r="P8" s="10">
        <f t="shared" si="3"/>
        <v>12.85</v>
      </c>
      <c r="Q8" s="10">
        <v>3.6</v>
      </c>
      <c r="R8" s="10">
        <v>8.9</v>
      </c>
      <c r="S8" s="10">
        <f t="shared" si="4"/>
        <v>12.5</v>
      </c>
      <c r="T8" s="10">
        <v>3.1</v>
      </c>
      <c r="U8" s="10">
        <v>8.8</v>
      </c>
      <c r="V8" s="10">
        <f t="shared" si="5"/>
        <v>11.9</v>
      </c>
      <c r="W8" s="10">
        <f t="shared" si="6"/>
        <v>72.4</v>
      </c>
      <c r="X8" s="3">
        <v>2</v>
      </c>
    </row>
    <row r="9" spans="1:24" ht="15">
      <c r="A9" s="70" t="s">
        <v>184</v>
      </c>
      <c r="B9" s="70" t="s">
        <v>30</v>
      </c>
      <c r="C9" s="70" t="s">
        <v>146</v>
      </c>
      <c r="D9" s="82">
        <v>2000</v>
      </c>
      <c r="E9" s="83">
        <v>3.7</v>
      </c>
      <c r="F9" s="83">
        <v>9.25</v>
      </c>
      <c r="G9" s="83">
        <f t="shared" si="0"/>
        <v>12.95</v>
      </c>
      <c r="H9" s="83">
        <v>1.5</v>
      </c>
      <c r="I9" s="83">
        <v>8.75</v>
      </c>
      <c r="J9" s="83">
        <f t="shared" si="1"/>
        <v>10.25</v>
      </c>
      <c r="K9" s="83">
        <v>1.8</v>
      </c>
      <c r="L9" s="83">
        <v>8.9</v>
      </c>
      <c r="M9" s="83">
        <f t="shared" si="2"/>
        <v>10.700000000000001</v>
      </c>
      <c r="N9" s="83">
        <v>3.8</v>
      </c>
      <c r="O9" s="83">
        <v>9</v>
      </c>
      <c r="P9" s="83">
        <f t="shared" si="3"/>
        <v>12.8</v>
      </c>
      <c r="Q9" s="83">
        <v>2.9</v>
      </c>
      <c r="R9" s="83">
        <v>9.5</v>
      </c>
      <c r="S9" s="83">
        <f t="shared" si="4"/>
        <v>12.4</v>
      </c>
      <c r="T9" s="83">
        <v>1.7</v>
      </c>
      <c r="U9" s="83">
        <v>9.45</v>
      </c>
      <c r="V9" s="83">
        <f t="shared" si="5"/>
        <v>11.149999999999999</v>
      </c>
      <c r="W9" s="83">
        <f t="shared" si="6"/>
        <v>70.25</v>
      </c>
      <c r="X9" s="77">
        <v>3</v>
      </c>
    </row>
    <row r="10" spans="1:24" ht="15" customHeight="1">
      <c r="A10" s="2" t="s">
        <v>49</v>
      </c>
      <c r="B10" s="2" t="s">
        <v>10</v>
      </c>
      <c r="C10" s="2" t="s">
        <v>167</v>
      </c>
      <c r="D10" s="9">
        <v>1998</v>
      </c>
      <c r="E10" s="10">
        <v>3.6</v>
      </c>
      <c r="F10" s="10">
        <v>9</v>
      </c>
      <c r="G10" s="10">
        <f t="shared" si="0"/>
        <v>12.6</v>
      </c>
      <c r="H10" s="10">
        <v>1.5</v>
      </c>
      <c r="I10" s="10">
        <v>8.4</v>
      </c>
      <c r="J10" s="10">
        <f t="shared" si="1"/>
        <v>9.9</v>
      </c>
      <c r="K10" s="10">
        <v>2.4</v>
      </c>
      <c r="L10" s="10">
        <v>9.05</v>
      </c>
      <c r="M10" s="10">
        <f t="shared" si="2"/>
        <v>11.450000000000001</v>
      </c>
      <c r="N10" s="10">
        <v>3.8</v>
      </c>
      <c r="O10" s="10">
        <v>8.8</v>
      </c>
      <c r="P10" s="10">
        <f t="shared" si="3"/>
        <v>12.600000000000001</v>
      </c>
      <c r="Q10" s="10">
        <v>3.2</v>
      </c>
      <c r="R10" s="10">
        <v>8.6</v>
      </c>
      <c r="S10" s="10">
        <f t="shared" si="4"/>
        <v>11.8</v>
      </c>
      <c r="T10" s="10">
        <v>2.3</v>
      </c>
      <c r="U10" s="10">
        <v>8.15</v>
      </c>
      <c r="V10" s="10">
        <f t="shared" si="5"/>
        <v>10.45</v>
      </c>
      <c r="W10" s="10">
        <f t="shared" si="6"/>
        <v>68.80000000000001</v>
      </c>
      <c r="X10" s="3">
        <v>4</v>
      </c>
    </row>
    <row r="11" spans="1:24" ht="15" customHeight="1">
      <c r="A11" s="2" t="s">
        <v>26</v>
      </c>
      <c r="B11" s="2" t="s">
        <v>3</v>
      </c>
      <c r="C11" s="2" t="s">
        <v>147</v>
      </c>
      <c r="D11" s="9">
        <v>2001</v>
      </c>
      <c r="E11" s="10">
        <v>4.1</v>
      </c>
      <c r="F11" s="10">
        <v>7.1</v>
      </c>
      <c r="G11" s="10">
        <f t="shared" si="0"/>
        <v>11.2</v>
      </c>
      <c r="H11" s="10">
        <v>1.4</v>
      </c>
      <c r="I11" s="10">
        <v>8.95</v>
      </c>
      <c r="J11" s="10">
        <f t="shared" si="1"/>
        <v>10.35</v>
      </c>
      <c r="K11" s="10">
        <v>1.9</v>
      </c>
      <c r="L11" s="10">
        <v>9.1</v>
      </c>
      <c r="M11" s="10">
        <f t="shared" si="2"/>
        <v>11</v>
      </c>
      <c r="N11" s="10">
        <v>4</v>
      </c>
      <c r="O11" s="10">
        <v>9.05</v>
      </c>
      <c r="P11" s="10">
        <f t="shared" si="3"/>
        <v>13.05</v>
      </c>
      <c r="Q11" s="10">
        <v>3.2</v>
      </c>
      <c r="R11" s="10">
        <v>9.1</v>
      </c>
      <c r="S11" s="10">
        <f t="shared" si="4"/>
        <v>12.3</v>
      </c>
      <c r="T11" s="10">
        <v>1.5</v>
      </c>
      <c r="U11" s="10">
        <v>8.05</v>
      </c>
      <c r="V11" s="10">
        <f t="shared" si="5"/>
        <v>9.55</v>
      </c>
      <c r="W11" s="10">
        <f t="shared" si="6"/>
        <v>67.44999999999999</v>
      </c>
      <c r="X11" s="3">
        <v>5</v>
      </c>
    </row>
    <row r="12" spans="1:24" ht="15" customHeight="1">
      <c r="A12" s="2" t="s">
        <v>12</v>
      </c>
      <c r="B12" s="2" t="s">
        <v>10</v>
      </c>
      <c r="C12" s="2" t="s">
        <v>126</v>
      </c>
      <c r="D12" s="9">
        <v>2000</v>
      </c>
      <c r="E12" s="10">
        <v>3.5</v>
      </c>
      <c r="F12" s="10">
        <v>8.9</v>
      </c>
      <c r="G12" s="10">
        <f t="shared" si="0"/>
        <v>12.4</v>
      </c>
      <c r="H12" s="10">
        <v>1.4</v>
      </c>
      <c r="I12" s="10">
        <v>8.05</v>
      </c>
      <c r="J12" s="10">
        <f t="shared" si="1"/>
        <v>9.450000000000001</v>
      </c>
      <c r="K12" s="10">
        <v>1.7</v>
      </c>
      <c r="L12" s="10">
        <v>9.1</v>
      </c>
      <c r="M12" s="10">
        <f t="shared" si="2"/>
        <v>10.799999999999999</v>
      </c>
      <c r="N12" s="10">
        <v>3.8</v>
      </c>
      <c r="O12" s="10">
        <v>9.1</v>
      </c>
      <c r="P12" s="10">
        <f t="shared" si="3"/>
        <v>12.899999999999999</v>
      </c>
      <c r="Q12" s="10">
        <v>2.9</v>
      </c>
      <c r="R12" s="10">
        <v>9</v>
      </c>
      <c r="S12" s="10">
        <f t="shared" si="4"/>
        <v>11.9</v>
      </c>
      <c r="T12" s="10">
        <v>1.5</v>
      </c>
      <c r="U12" s="10">
        <v>8.15</v>
      </c>
      <c r="V12" s="10">
        <f t="shared" si="5"/>
        <v>9.65</v>
      </c>
      <c r="W12" s="10">
        <f t="shared" si="6"/>
        <v>67.1</v>
      </c>
      <c r="X12" s="3">
        <v>6</v>
      </c>
    </row>
    <row r="13" spans="1:24" ht="15" customHeight="1">
      <c r="A13" s="2" t="s">
        <v>50</v>
      </c>
      <c r="B13" s="2" t="s">
        <v>21</v>
      </c>
      <c r="C13" s="2" t="s">
        <v>122</v>
      </c>
      <c r="D13" s="9">
        <v>1998</v>
      </c>
      <c r="E13" s="10">
        <v>3.3</v>
      </c>
      <c r="F13" s="10">
        <v>8.65</v>
      </c>
      <c r="G13" s="10">
        <f t="shared" si="0"/>
        <v>11.95</v>
      </c>
      <c r="H13" s="10">
        <v>2.2</v>
      </c>
      <c r="I13" s="10">
        <v>8.55</v>
      </c>
      <c r="J13" s="10">
        <f t="shared" si="1"/>
        <v>10.75</v>
      </c>
      <c r="K13" s="10">
        <v>1.9</v>
      </c>
      <c r="L13" s="10">
        <v>8.65</v>
      </c>
      <c r="M13" s="10">
        <f t="shared" si="2"/>
        <v>10.55</v>
      </c>
      <c r="N13" s="10">
        <v>3</v>
      </c>
      <c r="O13" s="10">
        <v>8.8</v>
      </c>
      <c r="P13" s="10">
        <f t="shared" si="3"/>
        <v>11.8</v>
      </c>
      <c r="Q13" s="10">
        <v>2.9</v>
      </c>
      <c r="R13" s="10">
        <v>8.7</v>
      </c>
      <c r="S13" s="10">
        <f t="shared" si="4"/>
        <v>11.6</v>
      </c>
      <c r="T13" s="10">
        <v>1.5</v>
      </c>
      <c r="U13" s="10">
        <v>8.05</v>
      </c>
      <c r="V13" s="10">
        <f t="shared" si="5"/>
        <v>9.55</v>
      </c>
      <c r="W13" s="10">
        <f t="shared" si="6"/>
        <v>66.2</v>
      </c>
      <c r="X13" s="3">
        <v>7</v>
      </c>
    </row>
    <row r="14" spans="1:24" ht="15" customHeight="1">
      <c r="A14" s="2" t="s">
        <v>2</v>
      </c>
      <c r="B14" s="2" t="s">
        <v>3</v>
      </c>
      <c r="C14" s="2" t="s">
        <v>127</v>
      </c>
      <c r="D14" s="9">
        <v>1999</v>
      </c>
      <c r="E14" s="10">
        <v>3</v>
      </c>
      <c r="F14" s="10">
        <v>7.85</v>
      </c>
      <c r="G14" s="10">
        <f t="shared" si="0"/>
        <v>10.85</v>
      </c>
      <c r="H14" s="10">
        <v>2.1</v>
      </c>
      <c r="I14" s="10">
        <v>8</v>
      </c>
      <c r="J14" s="10">
        <f t="shared" si="1"/>
        <v>10.1</v>
      </c>
      <c r="K14" s="10">
        <v>1.9</v>
      </c>
      <c r="L14" s="10">
        <v>8.65</v>
      </c>
      <c r="M14" s="10">
        <f t="shared" si="2"/>
        <v>10.55</v>
      </c>
      <c r="N14" s="10">
        <v>3.8</v>
      </c>
      <c r="O14" s="10">
        <v>8.65</v>
      </c>
      <c r="P14" s="10">
        <f t="shared" si="3"/>
        <v>12.45</v>
      </c>
      <c r="Q14" s="10">
        <v>3.2</v>
      </c>
      <c r="R14" s="10">
        <v>9</v>
      </c>
      <c r="S14" s="10">
        <f t="shared" si="4"/>
        <v>12.2</v>
      </c>
      <c r="T14" s="10">
        <v>1.8</v>
      </c>
      <c r="U14" s="10">
        <v>8.05</v>
      </c>
      <c r="V14" s="10">
        <f t="shared" si="5"/>
        <v>9.850000000000001</v>
      </c>
      <c r="W14" s="10">
        <f t="shared" si="6"/>
        <v>66</v>
      </c>
      <c r="X14" s="3">
        <v>8</v>
      </c>
    </row>
    <row r="15" spans="1:24" ht="15" customHeight="1">
      <c r="A15" s="2" t="s">
        <v>18</v>
      </c>
      <c r="B15" s="2" t="s">
        <v>3</v>
      </c>
      <c r="C15" s="2" t="s">
        <v>144</v>
      </c>
      <c r="D15" s="9">
        <v>1997</v>
      </c>
      <c r="E15" s="10">
        <v>3.5</v>
      </c>
      <c r="F15" s="10">
        <v>8.45</v>
      </c>
      <c r="G15" s="10">
        <f t="shared" si="0"/>
        <v>11.95</v>
      </c>
      <c r="H15" s="10">
        <v>2.2</v>
      </c>
      <c r="I15" s="10">
        <v>7.5</v>
      </c>
      <c r="J15" s="10">
        <f t="shared" si="1"/>
        <v>9.7</v>
      </c>
      <c r="K15" s="10">
        <v>2.1</v>
      </c>
      <c r="L15" s="10">
        <v>8.5</v>
      </c>
      <c r="M15" s="10">
        <f t="shared" si="2"/>
        <v>10.6</v>
      </c>
      <c r="N15" s="10">
        <v>3.4</v>
      </c>
      <c r="O15" s="10">
        <v>8.5</v>
      </c>
      <c r="P15" s="10">
        <f t="shared" si="3"/>
        <v>11.9</v>
      </c>
      <c r="Q15" s="10">
        <v>2.9</v>
      </c>
      <c r="R15" s="10">
        <v>9.05</v>
      </c>
      <c r="S15" s="10">
        <f t="shared" si="4"/>
        <v>11.950000000000001</v>
      </c>
      <c r="T15" s="10">
        <v>1.6</v>
      </c>
      <c r="U15" s="10">
        <v>8</v>
      </c>
      <c r="V15" s="10">
        <f t="shared" si="5"/>
        <v>9.6</v>
      </c>
      <c r="W15" s="10">
        <f t="shared" si="6"/>
        <v>65.7</v>
      </c>
      <c r="X15" s="3">
        <v>9</v>
      </c>
    </row>
    <row r="16" spans="1:24" ht="15" customHeight="1">
      <c r="A16" s="70" t="s">
        <v>185</v>
      </c>
      <c r="B16" s="70" t="s">
        <v>30</v>
      </c>
      <c r="C16" s="70" t="s">
        <v>164</v>
      </c>
      <c r="D16" s="82">
        <v>2000</v>
      </c>
      <c r="E16" s="83">
        <v>2.9</v>
      </c>
      <c r="F16" s="83">
        <v>8.5</v>
      </c>
      <c r="G16" s="83">
        <f t="shared" si="0"/>
        <v>11.4</v>
      </c>
      <c r="H16" s="83">
        <v>1.5</v>
      </c>
      <c r="I16" s="83">
        <v>8.65</v>
      </c>
      <c r="J16" s="83">
        <f t="shared" si="1"/>
        <v>10.15</v>
      </c>
      <c r="K16" s="83">
        <v>2</v>
      </c>
      <c r="L16" s="83">
        <v>8.45</v>
      </c>
      <c r="M16" s="83">
        <f t="shared" si="2"/>
        <v>10.45</v>
      </c>
      <c r="N16" s="83">
        <v>3.8</v>
      </c>
      <c r="O16" s="83">
        <v>8.85</v>
      </c>
      <c r="P16" s="83">
        <f t="shared" si="3"/>
        <v>12.649999999999999</v>
      </c>
      <c r="Q16" s="83">
        <v>2.9</v>
      </c>
      <c r="R16" s="83">
        <v>8.85</v>
      </c>
      <c r="S16" s="83">
        <f t="shared" si="4"/>
        <v>11.75</v>
      </c>
      <c r="T16" s="83">
        <v>1.4</v>
      </c>
      <c r="U16" s="83">
        <v>7.65</v>
      </c>
      <c r="V16" s="83">
        <f t="shared" si="5"/>
        <v>9.05</v>
      </c>
      <c r="W16" s="83">
        <f t="shared" si="6"/>
        <v>65.45</v>
      </c>
      <c r="X16" s="77">
        <v>10</v>
      </c>
    </row>
    <row r="17" spans="1:24" ht="15" customHeight="1">
      <c r="A17" s="2" t="s">
        <v>39</v>
      </c>
      <c r="B17" s="2" t="s">
        <v>5</v>
      </c>
      <c r="C17" s="2" t="s">
        <v>137</v>
      </c>
      <c r="D17" s="9">
        <v>1996</v>
      </c>
      <c r="E17" s="10">
        <v>3.7</v>
      </c>
      <c r="F17" s="10">
        <v>8.35</v>
      </c>
      <c r="G17" s="10">
        <f t="shared" si="0"/>
        <v>12.05</v>
      </c>
      <c r="H17" s="10">
        <v>2.1</v>
      </c>
      <c r="I17" s="10">
        <v>6.9</v>
      </c>
      <c r="J17" s="10">
        <f t="shared" si="1"/>
        <v>9</v>
      </c>
      <c r="K17" s="10">
        <v>1.9</v>
      </c>
      <c r="L17" s="10">
        <v>8.15</v>
      </c>
      <c r="M17" s="10">
        <f t="shared" si="2"/>
        <v>10.05</v>
      </c>
      <c r="N17" s="10">
        <v>3.8</v>
      </c>
      <c r="O17" s="10">
        <v>8.65</v>
      </c>
      <c r="P17" s="10">
        <f t="shared" si="3"/>
        <v>12.45</v>
      </c>
      <c r="Q17" s="10">
        <v>3.3</v>
      </c>
      <c r="R17" s="10">
        <v>8.5</v>
      </c>
      <c r="S17" s="10">
        <f t="shared" si="4"/>
        <v>11.8</v>
      </c>
      <c r="T17" s="10">
        <v>1.7</v>
      </c>
      <c r="U17" s="10">
        <v>7.8</v>
      </c>
      <c r="V17" s="10">
        <f t="shared" si="5"/>
        <v>9.5</v>
      </c>
      <c r="W17" s="10">
        <f t="shared" si="6"/>
        <v>64.85</v>
      </c>
      <c r="X17" s="3">
        <v>11</v>
      </c>
    </row>
    <row r="18" spans="1:24" ht="15" customHeight="1">
      <c r="A18" s="2" t="s">
        <v>37</v>
      </c>
      <c r="B18" s="2" t="s">
        <v>5</v>
      </c>
      <c r="C18" s="2" t="s">
        <v>162</v>
      </c>
      <c r="D18" s="9">
        <v>1998</v>
      </c>
      <c r="E18" s="10">
        <v>3.3</v>
      </c>
      <c r="F18" s="10">
        <v>8.4</v>
      </c>
      <c r="G18" s="10">
        <f t="shared" si="0"/>
        <v>11.7</v>
      </c>
      <c r="H18" s="10">
        <v>1.4</v>
      </c>
      <c r="I18" s="10">
        <v>7.6</v>
      </c>
      <c r="J18" s="10">
        <f t="shared" si="1"/>
        <v>9</v>
      </c>
      <c r="K18" s="10">
        <v>1.9</v>
      </c>
      <c r="L18" s="10">
        <v>8.65</v>
      </c>
      <c r="M18" s="10">
        <f t="shared" si="2"/>
        <v>10.55</v>
      </c>
      <c r="N18" s="10">
        <v>3.4</v>
      </c>
      <c r="O18" s="10">
        <v>8.9</v>
      </c>
      <c r="P18" s="10">
        <f t="shared" si="3"/>
        <v>12.3</v>
      </c>
      <c r="Q18" s="10">
        <v>2.5</v>
      </c>
      <c r="R18" s="10">
        <v>8.6</v>
      </c>
      <c r="S18" s="10">
        <f t="shared" si="4"/>
        <v>11.1</v>
      </c>
      <c r="T18" s="10">
        <v>1.6</v>
      </c>
      <c r="U18" s="10">
        <v>8.05</v>
      </c>
      <c r="V18" s="10">
        <f t="shared" si="5"/>
        <v>9.65</v>
      </c>
      <c r="W18" s="10">
        <f t="shared" si="6"/>
        <v>64.3</v>
      </c>
      <c r="X18" s="3">
        <v>12</v>
      </c>
    </row>
    <row r="19" spans="1:24" ht="15" customHeight="1">
      <c r="A19" s="2" t="s">
        <v>188</v>
      </c>
      <c r="B19" s="2" t="s">
        <v>8</v>
      </c>
      <c r="C19" s="2" t="s">
        <v>189</v>
      </c>
      <c r="D19" s="9">
        <v>1997</v>
      </c>
      <c r="E19" s="10">
        <v>3.9</v>
      </c>
      <c r="F19" s="10">
        <v>7.3</v>
      </c>
      <c r="G19" s="10">
        <f t="shared" si="0"/>
        <v>11.2</v>
      </c>
      <c r="H19" s="10">
        <v>1.5</v>
      </c>
      <c r="I19" s="10">
        <v>5.8</v>
      </c>
      <c r="J19" s="10">
        <f t="shared" si="1"/>
        <v>7.3</v>
      </c>
      <c r="K19" s="10">
        <v>1.9</v>
      </c>
      <c r="L19" s="10">
        <v>8.1</v>
      </c>
      <c r="M19" s="10">
        <f t="shared" si="2"/>
        <v>10</v>
      </c>
      <c r="N19" s="10">
        <v>3.8</v>
      </c>
      <c r="O19" s="10">
        <v>8.05</v>
      </c>
      <c r="P19" s="10">
        <f t="shared" si="3"/>
        <v>11.850000000000001</v>
      </c>
      <c r="Q19" s="10">
        <v>3.2</v>
      </c>
      <c r="R19" s="10">
        <v>8.45</v>
      </c>
      <c r="S19" s="10">
        <f t="shared" si="4"/>
        <v>11.649999999999999</v>
      </c>
      <c r="T19" s="10">
        <v>2.1</v>
      </c>
      <c r="U19" s="10">
        <v>8.7</v>
      </c>
      <c r="V19" s="10">
        <f t="shared" si="5"/>
        <v>10.799999999999999</v>
      </c>
      <c r="W19" s="10">
        <f t="shared" si="6"/>
        <v>62.8</v>
      </c>
      <c r="X19" s="3">
        <v>13</v>
      </c>
    </row>
    <row r="20" spans="1:24" ht="15" customHeight="1">
      <c r="A20" s="2" t="s">
        <v>28</v>
      </c>
      <c r="B20" s="2" t="s">
        <v>8</v>
      </c>
      <c r="C20" s="2" t="s">
        <v>157</v>
      </c>
      <c r="D20" s="9">
        <v>1997</v>
      </c>
      <c r="E20" s="10">
        <v>2.1</v>
      </c>
      <c r="F20" s="10">
        <v>8.2</v>
      </c>
      <c r="G20" s="10">
        <f t="shared" si="0"/>
        <v>10.299999999999999</v>
      </c>
      <c r="H20" s="10">
        <v>1.5</v>
      </c>
      <c r="I20" s="10">
        <v>8.25</v>
      </c>
      <c r="J20" s="10">
        <f t="shared" si="1"/>
        <v>9.75</v>
      </c>
      <c r="K20" s="10">
        <v>1.9</v>
      </c>
      <c r="L20" s="10">
        <v>8.7</v>
      </c>
      <c r="M20" s="10">
        <f t="shared" si="2"/>
        <v>10.6</v>
      </c>
      <c r="N20" s="10">
        <v>3</v>
      </c>
      <c r="O20" s="10">
        <v>9</v>
      </c>
      <c r="P20" s="10">
        <f t="shared" si="3"/>
        <v>12</v>
      </c>
      <c r="Q20" s="10">
        <v>2.4</v>
      </c>
      <c r="R20" s="10">
        <v>8</v>
      </c>
      <c r="S20" s="10">
        <f t="shared" si="4"/>
        <v>10.4</v>
      </c>
      <c r="T20" s="10">
        <v>0.9</v>
      </c>
      <c r="U20" s="10">
        <v>7.45</v>
      </c>
      <c r="V20" s="10">
        <f t="shared" si="5"/>
        <v>8.35</v>
      </c>
      <c r="W20" s="10">
        <f t="shared" si="6"/>
        <v>61.4</v>
      </c>
      <c r="X20" s="3">
        <v>14</v>
      </c>
    </row>
    <row r="21" spans="1:24" ht="15" customHeight="1">
      <c r="A21" s="2" t="s">
        <v>4</v>
      </c>
      <c r="B21" s="2" t="s">
        <v>5</v>
      </c>
      <c r="C21" s="2" t="s">
        <v>155</v>
      </c>
      <c r="D21" s="9">
        <v>2000</v>
      </c>
      <c r="E21" s="10">
        <v>3.3</v>
      </c>
      <c r="F21" s="10">
        <v>7.4</v>
      </c>
      <c r="G21" s="10">
        <f t="shared" si="0"/>
        <v>10.7</v>
      </c>
      <c r="H21" s="10">
        <v>1.5</v>
      </c>
      <c r="I21" s="10">
        <v>7.2</v>
      </c>
      <c r="J21" s="10">
        <f t="shared" si="1"/>
        <v>8.7</v>
      </c>
      <c r="K21" s="10">
        <v>2</v>
      </c>
      <c r="L21" s="10">
        <v>8.25</v>
      </c>
      <c r="M21" s="10">
        <f t="shared" si="2"/>
        <v>10.25</v>
      </c>
      <c r="N21" s="10">
        <v>3</v>
      </c>
      <c r="O21" s="10">
        <v>8.8</v>
      </c>
      <c r="P21" s="10">
        <f t="shared" si="3"/>
        <v>11.8</v>
      </c>
      <c r="Q21" s="10">
        <v>3.4</v>
      </c>
      <c r="R21" s="10">
        <v>7.7</v>
      </c>
      <c r="S21" s="10">
        <f t="shared" si="4"/>
        <v>11.1</v>
      </c>
      <c r="T21" s="10">
        <v>0.9</v>
      </c>
      <c r="U21" s="10">
        <v>7.35</v>
      </c>
      <c r="V21" s="10">
        <f t="shared" si="5"/>
        <v>8.25</v>
      </c>
      <c r="W21" s="10">
        <f t="shared" si="6"/>
        <v>60.800000000000004</v>
      </c>
      <c r="X21" s="3">
        <v>15</v>
      </c>
    </row>
    <row r="22" spans="1:24" ht="15" customHeight="1">
      <c r="A22" s="2" t="s">
        <v>32</v>
      </c>
      <c r="B22" s="2" t="s">
        <v>8</v>
      </c>
      <c r="C22" s="2" t="s">
        <v>157</v>
      </c>
      <c r="D22" s="9">
        <v>1997</v>
      </c>
      <c r="E22" s="10">
        <v>2.9</v>
      </c>
      <c r="F22" s="10">
        <v>7.7</v>
      </c>
      <c r="G22" s="10">
        <f t="shared" si="0"/>
        <v>10.6</v>
      </c>
      <c r="H22" s="10">
        <v>1.5</v>
      </c>
      <c r="I22" s="10">
        <v>8.05</v>
      </c>
      <c r="J22" s="10">
        <f t="shared" si="1"/>
        <v>9.55</v>
      </c>
      <c r="K22" s="10">
        <v>1.9</v>
      </c>
      <c r="L22" s="10">
        <v>8.55</v>
      </c>
      <c r="M22" s="10">
        <f t="shared" si="2"/>
        <v>10.450000000000001</v>
      </c>
      <c r="N22" s="10">
        <v>3</v>
      </c>
      <c r="O22" s="10">
        <v>9.1</v>
      </c>
      <c r="P22" s="10">
        <f t="shared" si="3"/>
        <v>12.1</v>
      </c>
      <c r="Q22" s="10">
        <v>2.5</v>
      </c>
      <c r="R22" s="10">
        <v>8</v>
      </c>
      <c r="S22" s="10">
        <f t="shared" si="4"/>
        <v>10.5</v>
      </c>
      <c r="T22" s="10">
        <v>0.7</v>
      </c>
      <c r="U22" s="10">
        <v>6.85</v>
      </c>
      <c r="V22" s="10">
        <f t="shared" si="5"/>
        <v>7.55</v>
      </c>
      <c r="W22" s="10">
        <f t="shared" si="6"/>
        <v>60.75</v>
      </c>
      <c r="X22" s="3">
        <v>16</v>
      </c>
    </row>
    <row r="23" spans="1:24" ht="15" customHeight="1">
      <c r="A23" s="2" t="s">
        <v>6</v>
      </c>
      <c r="B23" s="2" t="s">
        <v>7</v>
      </c>
      <c r="C23" s="2" t="s">
        <v>156</v>
      </c>
      <c r="D23" s="9">
        <v>2000</v>
      </c>
      <c r="E23" s="10">
        <v>3</v>
      </c>
      <c r="F23" s="10">
        <v>8.5</v>
      </c>
      <c r="G23" s="10">
        <f t="shared" si="0"/>
        <v>11.5</v>
      </c>
      <c r="H23" s="10">
        <v>0.6</v>
      </c>
      <c r="I23" s="10">
        <v>5.8</v>
      </c>
      <c r="J23" s="10">
        <f t="shared" si="1"/>
        <v>6.3999999999999995</v>
      </c>
      <c r="K23" s="10">
        <v>1.8</v>
      </c>
      <c r="L23" s="10">
        <v>8.5</v>
      </c>
      <c r="M23" s="10">
        <f t="shared" si="2"/>
        <v>10.3</v>
      </c>
      <c r="N23" s="10">
        <v>3</v>
      </c>
      <c r="O23" s="10">
        <v>9.3</v>
      </c>
      <c r="P23" s="10">
        <f t="shared" si="3"/>
        <v>12.3</v>
      </c>
      <c r="Q23" s="10">
        <v>2.7</v>
      </c>
      <c r="R23" s="10">
        <v>8.3</v>
      </c>
      <c r="S23" s="10">
        <f t="shared" si="4"/>
        <v>11</v>
      </c>
      <c r="T23" s="10">
        <v>0.9</v>
      </c>
      <c r="U23" s="10">
        <v>7.5</v>
      </c>
      <c r="V23" s="10">
        <f t="shared" si="5"/>
        <v>8.4</v>
      </c>
      <c r="W23" s="10">
        <f t="shared" si="6"/>
        <v>59.9</v>
      </c>
      <c r="X23" s="3">
        <v>17</v>
      </c>
    </row>
    <row r="24" spans="1:24" ht="15" customHeight="1">
      <c r="A24" s="2" t="s">
        <v>44</v>
      </c>
      <c r="B24" s="2" t="s">
        <v>16</v>
      </c>
      <c r="C24" s="2" t="s">
        <v>119</v>
      </c>
      <c r="D24" s="9">
        <v>1996</v>
      </c>
      <c r="E24" s="10">
        <v>2.6</v>
      </c>
      <c r="F24" s="10">
        <v>7.95</v>
      </c>
      <c r="G24" s="10">
        <f t="shared" si="0"/>
        <v>10.55</v>
      </c>
      <c r="H24" s="10">
        <v>1.3</v>
      </c>
      <c r="I24" s="10">
        <v>7.2</v>
      </c>
      <c r="J24" s="10">
        <f t="shared" si="1"/>
        <v>8.5</v>
      </c>
      <c r="K24" s="10">
        <v>1.5</v>
      </c>
      <c r="L24" s="10">
        <v>7.9</v>
      </c>
      <c r="M24" s="10">
        <f t="shared" si="2"/>
        <v>9.4</v>
      </c>
      <c r="N24" s="10">
        <v>3</v>
      </c>
      <c r="O24" s="10">
        <v>9</v>
      </c>
      <c r="P24" s="10">
        <f t="shared" si="3"/>
        <v>12</v>
      </c>
      <c r="Q24" s="10">
        <v>2.1</v>
      </c>
      <c r="R24" s="10">
        <v>7.9</v>
      </c>
      <c r="S24" s="10">
        <f t="shared" si="4"/>
        <v>10</v>
      </c>
      <c r="T24" s="10">
        <v>0.9</v>
      </c>
      <c r="U24" s="10">
        <v>7.55</v>
      </c>
      <c r="V24" s="10">
        <f t="shared" si="5"/>
        <v>8.45</v>
      </c>
      <c r="W24" s="10">
        <f t="shared" si="6"/>
        <v>58.900000000000006</v>
      </c>
      <c r="X24" s="3">
        <v>18</v>
      </c>
    </row>
    <row r="25" spans="1:24" ht="15" customHeight="1">
      <c r="A25" s="2" t="s">
        <v>13</v>
      </c>
      <c r="B25" s="2" t="s">
        <v>14</v>
      </c>
      <c r="C25" s="2" t="s">
        <v>134</v>
      </c>
      <c r="D25" s="9">
        <v>1996</v>
      </c>
      <c r="E25" s="10">
        <v>2.7</v>
      </c>
      <c r="F25" s="10">
        <v>7.1</v>
      </c>
      <c r="G25" s="10">
        <f t="shared" si="0"/>
        <v>9.8</v>
      </c>
      <c r="H25" s="10">
        <v>1.3</v>
      </c>
      <c r="I25" s="10">
        <v>6.5</v>
      </c>
      <c r="J25" s="10">
        <f t="shared" si="1"/>
        <v>7.8</v>
      </c>
      <c r="K25" s="10">
        <v>1.6</v>
      </c>
      <c r="L25" s="10">
        <v>7.55</v>
      </c>
      <c r="M25" s="10">
        <f t="shared" si="2"/>
        <v>9.15</v>
      </c>
      <c r="N25" s="10">
        <v>3</v>
      </c>
      <c r="O25" s="10">
        <v>9.4</v>
      </c>
      <c r="P25" s="10">
        <f t="shared" si="3"/>
        <v>12.4</v>
      </c>
      <c r="Q25" s="10">
        <v>2.5</v>
      </c>
      <c r="R25" s="10">
        <v>8</v>
      </c>
      <c r="S25" s="10">
        <f t="shared" si="4"/>
        <v>10.5</v>
      </c>
      <c r="T25" s="10">
        <v>0.7</v>
      </c>
      <c r="U25" s="10">
        <v>5.7</v>
      </c>
      <c r="V25" s="10">
        <f t="shared" si="5"/>
        <v>6.4</v>
      </c>
      <c r="W25" s="10">
        <f t="shared" si="6"/>
        <v>56.05</v>
      </c>
      <c r="X25" s="3">
        <v>19</v>
      </c>
    </row>
    <row r="26" spans="1:24" ht="15" customHeight="1">
      <c r="A26" s="2" t="s">
        <v>23</v>
      </c>
      <c r="B26" s="2" t="s">
        <v>24</v>
      </c>
      <c r="C26" s="2" t="s">
        <v>159</v>
      </c>
      <c r="D26" s="9">
        <v>1997</v>
      </c>
      <c r="E26" s="10">
        <v>2.1</v>
      </c>
      <c r="F26" s="10">
        <v>8.1</v>
      </c>
      <c r="G26" s="10">
        <f t="shared" si="0"/>
        <v>10.2</v>
      </c>
      <c r="H26" s="10">
        <v>0.7</v>
      </c>
      <c r="I26" s="10">
        <v>6.4</v>
      </c>
      <c r="J26" s="10">
        <f t="shared" si="1"/>
        <v>7.1000000000000005</v>
      </c>
      <c r="K26" s="10">
        <v>1.5</v>
      </c>
      <c r="L26" s="10">
        <v>8.15</v>
      </c>
      <c r="M26" s="10">
        <f t="shared" si="2"/>
        <v>9.65</v>
      </c>
      <c r="N26" s="10">
        <v>3</v>
      </c>
      <c r="O26" s="10">
        <v>8.9</v>
      </c>
      <c r="P26" s="10">
        <f t="shared" si="3"/>
        <v>11.9</v>
      </c>
      <c r="Q26" s="10">
        <v>2</v>
      </c>
      <c r="R26" s="10">
        <v>6.4</v>
      </c>
      <c r="S26" s="10">
        <f t="shared" si="4"/>
        <v>8.4</v>
      </c>
      <c r="T26" s="10">
        <v>0.7</v>
      </c>
      <c r="U26" s="10">
        <v>6.65</v>
      </c>
      <c r="V26" s="10">
        <f t="shared" si="5"/>
        <v>7.3500000000000005</v>
      </c>
      <c r="W26" s="10">
        <f t="shared" si="6"/>
        <v>54.6</v>
      </c>
      <c r="X26" s="3">
        <v>20</v>
      </c>
    </row>
    <row r="27" spans="1:24" ht="15" customHeight="1">
      <c r="A27" s="2" t="s">
        <v>38</v>
      </c>
      <c r="B27" s="2" t="s">
        <v>14</v>
      </c>
      <c r="C27" s="2" t="s">
        <v>163</v>
      </c>
      <c r="D27" s="9">
        <v>1996</v>
      </c>
      <c r="E27" s="10">
        <v>3</v>
      </c>
      <c r="F27" s="10">
        <v>7.75</v>
      </c>
      <c r="G27" s="10">
        <f t="shared" si="0"/>
        <v>10.75</v>
      </c>
      <c r="H27" s="10">
        <v>0.8</v>
      </c>
      <c r="I27" s="10">
        <v>7.15</v>
      </c>
      <c r="J27" s="10">
        <f t="shared" si="1"/>
        <v>7.95</v>
      </c>
      <c r="K27" s="10">
        <v>1.4</v>
      </c>
      <c r="L27" s="10">
        <v>6.75</v>
      </c>
      <c r="M27" s="10">
        <f t="shared" si="2"/>
        <v>8.15</v>
      </c>
      <c r="N27" s="10">
        <v>3</v>
      </c>
      <c r="O27" s="10">
        <v>8.95</v>
      </c>
      <c r="P27" s="10">
        <f t="shared" si="3"/>
        <v>11.95</v>
      </c>
      <c r="Q27" s="10">
        <v>1.8</v>
      </c>
      <c r="R27" s="10">
        <v>6.05</v>
      </c>
      <c r="S27" s="10">
        <f t="shared" si="4"/>
        <v>7.85</v>
      </c>
      <c r="T27" s="10">
        <v>0.9</v>
      </c>
      <c r="U27" s="10">
        <v>6.55</v>
      </c>
      <c r="V27" s="10">
        <f t="shared" si="5"/>
        <v>7.45</v>
      </c>
      <c r="W27" s="10">
        <f t="shared" si="6"/>
        <v>54.1</v>
      </c>
      <c r="X27" s="3">
        <v>21</v>
      </c>
    </row>
    <row r="28" spans="1:24" ht="15" customHeight="1">
      <c r="A28" s="2" t="s">
        <v>33</v>
      </c>
      <c r="B28" s="2" t="s">
        <v>24</v>
      </c>
      <c r="C28" s="2" t="s">
        <v>159</v>
      </c>
      <c r="D28" s="9">
        <v>1998</v>
      </c>
      <c r="E28" s="10">
        <v>2</v>
      </c>
      <c r="F28" s="10">
        <v>7.75</v>
      </c>
      <c r="G28" s="10">
        <f t="shared" si="0"/>
        <v>9.75</v>
      </c>
      <c r="H28" s="10">
        <v>0.7</v>
      </c>
      <c r="I28" s="10">
        <v>6.35</v>
      </c>
      <c r="J28" s="10">
        <f t="shared" si="1"/>
        <v>7.05</v>
      </c>
      <c r="K28" s="10">
        <v>0.8</v>
      </c>
      <c r="L28" s="10">
        <v>6.9</v>
      </c>
      <c r="M28" s="10">
        <f t="shared" si="2"/>
        <v>7.7</v>
      </c>
      <c r="N28" s="10">
        <v>3</v>
      </c>
      <c r="O28" s="10">
        <v>8.95</v>
      </c>
      <c r="P28" s="10">
        <f t="shared" si="3"/>
        <v>11.95</v>
      </c>
      <c r="Q28" s="10">
        <v>2.4</v>
      </c>
      <c r="R28" s="10">
        <v>6.85</v>
      </c>
      <c r="S28" s="10">
        <f t="shared" si="4"/>
        <v>9.25</v>
      </c>
      <c r="T28" s="10">
        <v>0.9</v>
      </c>
      <c r="U28" s="10">
        <v>7.2</v>
      </c>
      <c r="V28" s="10">
        <f t="shared" si="5"/>
        <v>8.1</v>
      </c>
      <c r="W28" s="10">
        <f t="shared" si="6"/>
        <v>53.800000000000004</v>
      </c>
      <c r="X28" s="3">
        <v>22</v>
      </c>
    </row>
    <row r="29" spans="1:24" ht="15" customHeight="1">
      <c r="A29" s="2" t="s">
        <v>35</v>
      </c>
      <c r="B29" s="2" t="s">
        <v>7</v>
      </c>
      <c r="C29" s="2" t="s">
        <v>132</v>
      </c>
      <c r="D29" s="9">
        <v>2001</v>
      </c>
      <c r="E29" s="10">
        <v>2.1</v>
      </c>
      <c r="F29" s="10">
        <v>8.25</v>
      </c>
      <c r="G29" s="10">
        <f t="shared" si="0"/>
        <v>10.35</v>
      </c>
      <c r="H29" s="10">
        <v>0.6</v>
      </c>
      <c r="I29" s="10">
        <v>5</v>
      </c>
      <c r="J29" s="10">
        <f t="shared" si="1"/>
        <v>5.6</v>
      </c>
      <c r="K29" s="10">
        <v>1.5</v>
      </c>
      <c r="L29" s="10">
        <v>7.6</v>
      </c>
      <c r="M29" s="10">
        <f t="shared" si="2"/>
        <v>9.1</v>
      </c>
      <c r="N29" s="10">
        <v>3</v>
      </c>
      <c r="O29" s="10">
        <v>8.4</v>
      </c>
      <c r="P29" s="10">
        <f t="shared" si="3"/>
        <v>11.4</v>
      </c>
      <c r="Q29" s="10">
        <v>1.9</v>
      </c>
      <c r="R29" s="10">
        <v>7.1</v>
      </c>
      <c r="S29" s="10">
        <f t="shared" si="4"/>
        <v>9</v>
      </c>
      <c r="T29" s="10">
        <v>0.7</v>
      </c>
      <c r="U29" s="10">
        <v>6.7</v>
      </c>
      <c r="V29" s="10">
        <f t="shared" si="5"/>
        <v>7.4</v>
      </c>
      <c r="W29" s="10">
        <f t="shared" si="6"/>
        <v>52.849999999999994</v>
      </c>
      <c r="X29" s="3">
        <v>23</v>
      </c>
    </row>
    <row r="30" spans="1:24" ht="15" customHeight="1">
      <c r="A30" s="2" t="s">
        <v>48</v>
      </c>
      <c r="B30" s="2" t="s">
        <v>16</v>
      </c>
      <c r="C30" s="2" t="s">
        <v>119</v>
      </c>
      <c r="D30" s="9">
        <v>1998</v>
      </c>
      <c r="E30" s="10">
        <v>1</v>
      </c>
      <c r="F30" s="10">
        <v>6.35</v>
      </c>
      <c r="G30" s="10">
        <f t="shared" si="0"/>
        <v>7.35</v>
      </c>
      <c r="H30" s="10">
        <v>0.7</v>
      </c>
      <c r="I30" s="10">
        <v>5.25</v>
      </c>
      <c r="J30" s="10">
        <f t="shared" si="1"/>
        <v>5.95</v>
      </c>
      <c r="K30" s="10">
        <v>1.9</v>
      </c>
      <c r="L30" s="10">
        <v>7.3</v>
      </c>
      <c r="M30" s="10">
        <f t="shared" si="2"/>
        <v>9.2</v>
      </c>
      <c r="N30" s="10">
        <v>3</v>
      </c>
      <c r="O30" s="10">
        <v>9.1</v>
      </c>
      <c r="P30" s="10">
        <f t="shared" si="3"/>
        <v>12.1</v>
      </c>
      <c r="Q30" s="10">
        <v>2.1</v>
      </c>
      <c r="R30" s="10">
        <v>6.6</v>
      </c>
      <c r="S30" s="10">
        <f t="shared" si="4"/>
        <v>8.7</v>
      </c>
      <c r="T30" s="10">
        <v>0.8</v>
      </c>
      <c r="U30" s="10">
        <v>5.75</v>
      </c>
      <c r="V30" s="10">
        <f t="shared" si="5"/>
        <v>6.55</v>
      </c>
      <c r="W30" s="10">
        <f t="shared" si="6"/>
        <v>49.849999999999994</v>
      </c>
      <c r="X30" s="3">
        <v>24</v>
      </c>
    </row>
  </sheetData>
  <sheetProtection/>
  <mergeCells count="9">
    <mergeCell ref="A1:W1"/>
    <mergeCell ref="A2:W2"/>
    <mergeCell ref="A3:W3"/>
    <mergeCell ref="E5:G5"/>
    <mergeCell ref="H5:J5"/>
    <mergeCell ref="K5:M5"/>
    <mergeCell ref="N5:P5"/>
    <mergeCell ref="Q5:S5"/>
    <mergeCell ref="T5:V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0">
      <selection activeCell="C16" sqref="C16"/>
    </sheetView>
  </sheetViews>
  <sheetFormatPr defaultColWidth="9.140625" defaultRowHeight="15"/>
  <cols>
    <col min="1" max="1" width="20.28125" style="0" bestFit="1" customWidth="1"/>
    <col min="2" max="2" width="19.8515625" style="0" bestFit="1" customWidth="1"/>
    <col min="3" max="3" width="16.00390625" style="0" bestFit="1" customWidth="1"/>
    <col min="4" max="4" width="6.8515625" style="0" bestFit="1" customWidth="1"/>
    <col min="5" max="7" width="4.57421875" style="0" bestFit="1" customWidth="1"/>
    <col min="8" max="8" width="6.00390625" style="0" customWidth="1"/>
    <col min="9" max="10" width="4.57421875" style="0" bestFit="1" customWidth="1"/>
    <col min="11" max="11" width="3.421875" style="0" bestFit="1" customWidth="1"/>
    <col min="12" max="12" width="5.8515625" style="0" bestFit="1" customWidth="1"/>
    <col min="13" max="15" width="4.57421875" style="0" bestFit="1" customWidth="1"/>
    <col min="16" max="16" width="6.140625" style="0" customWidth="1"/>
    <col min="17" max="19" width="4.57421875" style="0" bestFit="1" customWidth="1"/>
    <col min="20" max="20" width="5.8515625" style="0" bestFit="1" customWidth="1"/>
    <col min="21" max="21" width="7.7109375" style="0" bestFit="1" customWidth="1"/>
    <col min="22" max="22" width="6.7109375" style="0" bestFit="1" customWidth="1"/>
  </cols>
  <sheetData>
    <row r="1" spans="1:22" ht="28.5">
      <c r="A1" s="84" t="s">
        <v>180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33"/>
    </row>
    <row r="2" spans="1:22" ht="28.5">
      <c r="A2" s="84" t="s">
        <v>210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33"/>
    </row>
    <row r="3" spans="1:22" ht="15">
      <c r="A3" s="85">
        <v>40718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34"/>
    </row>
    <row r="5" spans="1:22" ht="15">
      <c r="A5" s="42"/>
      <c r="B5" s="42"/>
      <c r="C5" s="42"/>
      <c r="D5" s="42"/>
      <c r="E5" s="86" t="s">
        <v>114</v>
      </c>
      <c r="F5" s="87"/>
      <c r="G5" s="87"/>
      <c r="H5" s="88"/>
      <c r="I5" s="86" t="s">
        <v>115</v>
      </c>
      <c r="J5" s="87"/>
      <c r="K5" s="87"/>
      <c r="L5" s="88"/>
      <c r="M5" s="86" t="s">
        <v>153</v>
      </c>
      <c r="N5" s="87"/>
      <c r="O5" s="87"/>
      <c r="P5" s="88"/>
      <c r="Q5" s="86" t="s">
        <v>154</v>
      </c>
      <c r="R5" s="87"/>
      <c r="S5" s="87"/>
      <c r="T5" s="88"/>
      <c r="U5" s="42"/>
      <c r="V5" s="69"/>
    </row>
    <row r="6" spans="1:22" ht="15">
      <c r="A6" s="43" t="s">
        <v>191</v>
      </c>
      <c r="B6" s="43" t="s">
        <v>151</v>
      </c>
      <c r="C6" s="43" t="s">
        <v>152</v>
      </c>
      <c r="D6" s="43" t="s">
        <v>176</v>
      </c>
      <c r="E6" s="44" t="s">
        <v>177</v>
      </c>
      <c r="F6" s="44" t="s">
        <v>178</v>
      </c>
      <c r="G6" s="44" t="s">
        <v>196</v>
      </c>
      <c r="H6" s="44" t="s">
        <v>186</v>
      </c>
      <c r="I6" s="44" t="s">
        <v>177</v>
      </c>
      <c r="J6" s="44" t="s">
        <v>178</v>
      </c>
      <c r="K6" s="44" t="s">
        <v>196</v>
      </c>
      <c r="L6" s="44" t="s">
        <v>186</v>
      </c>
      <c r="M6" s="44" t="s">
        <v>177</v>
      </c>
      <c r="N6" s="44" t="s">
        <v>178</v>
      </c>
      <c r="O6" s="44" t="s">
        <v>196</v>
      </c>
      <c r="P6" s="44" t="s">
        <v>186</v>
      </c>
      <c r="Q6" s="44" t="s">
        <v>177</v>
      </c>
      <c r="R6" s="44" t="s">
        <v>178</v>
      </c>
      <c r="S6" s="44" t="s">
        <v>196</v>
      </c>
      <c r="T6" s="44" t="s">
        <v>186</v>
      </c>
      <c r="U6" s="43" t="s">
        <v>179</v>
      </c>
      <c r="V6" s="43" t="s">
        <v>190</v>
      </c>
    </row>
    <row r="7" spans="1:22" ht="15">
      <c r="A7" s="2" t="s">
        <v>100</v>
      </c>
      <c r="B7" s="2" t="s">
        <v>21</v>
      </c>
      <c r="C7" s="2" t="s">
        <v>122</v>
      </c>
      <c r="D7" s="3">
        <v>1997</v>
      </c>
      <c r="E7" s="10">
        <v>4.2</v>
      </c>
      <c r="F7" s="10">
        <v>8.33</v>
      </c>
      <c r="G7" s="10"/>
      <c r="H7" s="10">
        <f aca="true" t="shared" si="0" ref="H7:H30">E7+F7-G7</f>
        <v>12.530000000000001</v>
      </c>
      <c r="I7" s="10">
        <v>4.1</v>
      </c>
      <c r="J7" s="10">
        <v>7.97</v>
      </c>
      <c r="K7" s="10"/>
      <c r="L7" s="10">
        <f aca="true" t="shared" si="1" ref="L7:L30">I7+J7-K7</f>
        <v>12.07</v>
      </c>
      <c r="M7" s="10">
        <v>4.1</v>
      </c>
      <c r="N7" s="10">
        <v>8.03</v>
      </c>
      <c r="O7" s="10"/>
      <c r="P7" s="10">
        <f aca="true" t="shared" si="2" ref="P7:P30">M7+N7-O7</f>
        <v>12.129999999999999</v>
      </c>
      <c r="Q7" s="10">
        <v>4.5</v>
      </c>
      <c r="R7" s="10">
        <v>8.2</v>
      </c>
      <c r="S7" s="10"/>
      <c r="T7" s="10">
        <f aca="true" t="shared" si="3" ref="T7:T30">Q7+R7-S7</f>
        <v>12.7</v>
      </c>
      <c r="U7" s="49">
        <f aca="true" t="shared" si="4" ref="U7:U30">H7+L7+P7+T7</f>
        <v>49.43000000000001</v>
      </c>
      <c r="V7" s="3">
        <v>1</v>
      </c>
    </row>
    <row r="8" spans="1:22" ht="15">
      <c r="A8" s="89" t="s">
        <v>170</v>
      </c>
      <c r="B8" s="90" t="s">
        <v>30</v>
      </c>
      <c r="C8" s="90" t="s">
        <v>142</v>
      </c>
      <c r="D8" s="5">
        <v>1999</v>
      </c>
      <c r="E8" s="91">
        <v>4</v>
      </c>
      <c r="F8" s="91">
        <v>7.56</v>
      </c>
      <c r="G8" s="91"/>
      <c r="H8" s="91">
        <f t="shared" si="0"/>
        <v>11.559999999999999</v>
      </c>
      <c r="I8" s="91">
        <v>3.6</v>
      </c>
      <c r="J8" s="91">
        <v>7.94</v>
      </c>
      <c r="K8" s="91"/>
      <c r="L8" s="91">
        <f t="shared" si="1"/>
        <v>11.540000000000001</v>
      </c>
      <c r="M8" s="91">
        <v>4.4</v>
      </c>
      <c r="N8" s="91">
        <v>8.4</v>
      </c>
      <c r="O8" s="91"/>
      <c r="P8" s="91">
        <f t="shared" si="2"/>
        <v>12.8</v>
      </c>
      <c r="Q8" s="91">
        <v>4</v>
      </c>
      <c r="R8" s="91">
        <v>8.5</v>
      </c>
      <c r="S8" s="91"/>
      <c r="T8" s="91">
        <f t="shared" si="3"/>
        <v>12.5</v>
      </c>
      <c r="U8" s="92">
        <f t="shared" si="4"/>
        <v>48.400000000000006</v>
      </c>
      <c r="V8" s="5">
        <v>2</v>
      </c>
    </row>
    <row r="9" spans="1:22" ht="15" customHeight="1">
      <c r="A9" s="2" t="s">
        <v>68</v>
      </c>
      <c r="B9" s="2" t="s">
        <v>10</v>
      </c>
      <c r="C9" s="2" t="s">
        <v>126</v>
      </c>
      <c r="D9" s="3">
        <v>1998</v>
      </c>
      <c r="E9" s="10">
        <v>4.4</v>
      </c>
      <c r="F9" s="10">
        <v>8.4</v>
      </c>
      <c r="G9" s="10"/>
      <c r="H9" s="10">
        <f t="shared" si="0"/>
        <v>12.8</v>
      </c>
      <c r="I9" s="10">
        <v>4.6</v>
      </c>
      <c r="J9" s="10">
        <v>6.6</v>
      </c>
      <c r="K9" s="10"/>
      <c r="L9" s="10">
        <f t="shared" si="1"/>
        <v>11.2</v>
      </c>
      <c r="M9" s="10">
        <v>4.3</v>
      </c>
      <c r="N9" s="10">
        <v>4.8</v>
      </c>
      <c r="O9" s="10"/>
      <c r="P9" s="10">
        <f t="shared" si="2"/>
        <v>9.1</v>
      </c>
      <c r="Q9" s="10">
        <v>5.1</v>
      </c>
      <c r="R9" s="10">
        <v>7.7</v>
      </c>
      <c r="S9" s="10"/>
      <c r="T9" s="10">
        <f t="shared" si="3"/>
        <v>12.8</v>
      </c>
      <c r="U9" s="49">
        <f t="shared" si="4"/>
        <v>45.900000000000006</v>
      </c>
      <c r="V9" s="3">
        <v>3</v>
      </c>
    </row>
    <row r="10" spans="1:22" ht="15">
      <c r="A10" s="2" t="s">
        <v>83</v>
      </c>
      <c r="B10" s="2" t="s">
        <v>21</v>
      </c>
      <c r="C10" s="2" t="s">
        <v>122</v>
      </c>
      <c r="D10" s="3">
        <v>1998</v>
      </c>
      <c r="E10" s="10">
        <v>4.4</v>
      </c>
      <c r="F10" s="10">
        <v>8.43</v>
      </c>
      <c r="G10" s="10"/>
      <c r="H10" s="10">
        <f t="shared" si="0"/>
        <v>12.83</v>
      </c>
      <c r="I10" s="10">
        <v>2.7</v>
      </c>
      <c r="J10" s="10">
        <v>7.34</v>
      </c>
      <c r="K10" s="10"/>
      <c r="L10" s="10">
        <f t="shared" si="1"/>
        <v>10.04</v>
      </c>
      <c r="M10" s="10">
        <v>3.9</v>
      </c>
      <c r="N10" s="10">
        <v>6.9</v>
      </c>
      <c r="O10" s="10"/>
      <c r="P10" s="10">
        <f t="shared" si="2"/>
        <v>10.8</v>
      </c>
      <c r="Q10" s="10">
        <v>4.2</v>
      </c>
      <c r="R10" s="10">
        <v>7.76</v>
      </c>
      <c r="S10" s="10">
        <v>0.1</v>
      </c>
      <c r="T10" s="10">
        <f t="shared" si="3"/>
        <v>11.860000000000001</v>
      </c>
      <c r="U10" s="49">
        <f t="shared" si="4"/>
        <v>45.53</v>
      </c>
      <c r="V10" s="3">
        <v>4</v>
      </c>
    </row>
    <row r="11" spans="1:22" ht="15">
      <c r="A11" s="2" t="s">
        <v>84</v>
      </c>
      <c r="B11" s="2" t="s">
        <v>85</v>
      </c>
      <c r="C11" s="2" t="s">
        <v>136</v>
      </c>
      <c r="D11" s="3">
        <v>1998</v>
      </c>
      <c r="E11" s="10">
        <v>4.4</v>
      </c>
      <c r="F11" s="10">
        <v>7.56</v>
      </c>
      <c r="G11" s="10"/>
      <c r="H11" s="10">
        <f t="shared" si="0"/>
        <v>11.96</v>
      </c>
      <c r="I11" s="10">
        <v>3.8</v>
      </c>
      <c r="J11" s="10">
        <v>4.84</v>
      </c>
      <c r="K11" s="10"/>
      <c r="L11" s="10">
        <f t="shared" si="1"/>
        <v>8.64</v>
      </c>
      <c r="M11" s="10">
        <v>4.6</v>
      </c>
      <c r="N11" s="10">
        <v>7.93</v>
      </c>
      <c r="O11" s="10"/>
      <c r="P11" s="10">
        <f t="shared" si="2"/>
        <v>12.53</v>
      </c>
      <c r="Q11" s="10">
        <v>4.6</v>
      </c>
      <c r="R11" s="10">
        <v>7.66</v>
      </c>
      <c r="S11" s="10"/>
      <c r="T11" s="10">
        <f t="shared" si="3"/>
        <v>12.26</v>
      </c>
      <c r="U11" s="49">
        <f t="shared" si="4"/>
        <v>45.39</v>
      </c>
      <c r="V11" s="3">
        <v>5</v>
      </c>
    </row>
    <row r="12" spans="1:22" ht="15">
      <c r="A12" s="2" t="s">
        <v>108</v>
      </c>
      <c r="B12" s="2" t="s">
        <v>8</v>
      </c>
      <c r="C12" s="2" t="s">
        <v>139</v>
      </c>
      <c r="D12" s="3">
        <v>1999</v>
      </c>
      <c r="E12" s="10">
        <v>4.2</v>
      </c>
      <c r="F12" s="10">
        <v>7.96</v>
      </c>
      <c r="G12" s="10"/>
      <c r="H12" s="10">
        <f t="shared" si="0"/>
        <v>12.16</v>
      </c>
      <c r="I12" s="10">
        <v>2.4</v>
      </c>
      <c r="J12" s="10">
        <v>7.17</v>
      </c>
      <c r="K12" s="10"/>
      <c r="L12" s="10">
        <f t="shared" si="1"/>
        <v>9.57</v>
      </c>
      <c r="M12" s="10">
        <v>4.2</v>
      </c>
      <c r="N12" s="10">
        <v>7.3</v>
      </c>
      <c r="O12" s="10"/>
      <c r="P12" s="10">
        <f t="shared" si="2"/>
        <v>11.5</v>
      </c>
      <c r="Q12" s="10">
        <v>4.3</v>
      </c>
      <c r="R12" s="10">
        <v>7.73</v>
      </c>
      <c r="S12" s="10"/>
      <c r="T12" s="10">
        <f t="shared" si="3"/>
        <v>12.030000000000001</v>
      </c>
      <c r="U12" s="49">
        <f t="shared" si="4"/>
        <v>45.260000000000005</v>
      </c>
      <c r="V12" s="3">
        <v>6</v>
      </c>
    </row>
    <row r="13" spans="1:22" ht="15">
      <c r="A13" s="89" t="s">
        <v>168</v>
      </c>
      <c r="B13" s="90" t="s">
        <v>30</v>
      </c>
      <c r="C13" s="90" t="s">
        <v>130</v>
      </c>
      <c r="D13" s="5">
        <v>1996</v>
      </c>
      <c r="E13" s="91">
        <v>4.2</v>
      </c>
      <c r="F13" s="91">
        <v>7.9</v>
      </c>
      <c r="G13" s="91"/>
      <c r="H13" s="91">
        <f t="shared" si="0"/>
        <v>12.100000000000001</v>
      </c>
      <c r="I13" s="91">
        <v>3.3</v>
      </c>
      <c r="J13" s="91">
        <v>7.77</v>
      </c>
      <c r="K13" s="91"/>
      <c r="L13" s="91">
        <f t="shared" si="1"/>
        <v>11.07</v>
      </c>
      <c r="M13" s="91">
        <v>4.1</v>
      </c>
      <c r="N13" s="91">
        <v>6.93</v>
      </c>
      <c r="O13" s="91"/>
      <c r="P13" s="91">
        <f t="shared" si="2"/>
        <v>11.03</v>
      </c>
      <c r="Q13" s="91">
        <v>4.2</v>
      </c>
      <c r="R13" s="91">
        <v>6.8</v>
      </c>
      <c r="S13" s="91">
        <v>0.3</v>
      </c>
      <c r="T13" s="91">
        <f t="shared" si="3"/>
        <v>10.7</v>
      </c>
      <c r="U13" s="92">
        <f t="shared" si="4"/>
        <v>44.900000000000006</v>
      </c>
      <c r="V13" s="5">
        <v>7</v>
      </c>
    </row>
    <row r="14" spans="1:22" ht="15">
      <c r="A14" s="2" t="s">
        <v>66</v>
      </c>
      <c r="B14" s="2" t="s">
        <v>10</v>
      </c>
      <c r="C14" s="2" t="s">
        <v>126</v>
      </c>
      <c r="D14" s="3">
        <v>1997</v>
      </c>
      <c r="E14" s="10">
        <v>4.2</v>
      </c>
      <c r="F14" s="10">
        <v>7.76</v>
      </c>
      <c r="G14" s="10"/>
      <c r="H14" s="10">
        <f t="shared" si="0"/>
        <v>11.96</v>
      </c>
      <c r="I14" s="10">
        <v>2.7</v>
      </c>
      <c r="J14" s="10">
        <v>7.4</v>
      </c>
      <c r="K14" s="10"/>
      <c r="L14" s="10">
        <f t="shared" si="1"/>
        <v>10.100000000000001</v>
      </c>
      <c r="M14" s="10">
        <v>3.5</v>
      </c>
      <c r="N14" s="10">
        <v>5.93</v>
      </c>
      <c r="O14" s="10"/>
      <c r="P14" s="10">
        <f t="shared" si="2"/>
        <v>9.43</v>
      </c>
      <c r="Q14" s="10">
        <v>4.6</v>
      </c>
      <c r="R14" s="10">
        <v>7.8</v>
      </c>
      <c r="S14" s="10">
        <v>0.1</v>
      </c>
      <c r="T14" s="10">
        <f t="shared" si="3"/>
        <v>12.299999999999999</v>
      </c>
      <c r="U14" s="49">
        <f t="shared" si="4"/>
        <v>43.79</v>
      </c>
      <c r="V14" s="3">
        <v>8</v>
      </c>
    </row>
    <row r="15" spans="1:22" ht="15">
      <c r="A15" s="2" t="s">
        <v>94</v>
      </c>
      <c r="B15" s="2" t="s">
        <v>3</v>
      </c>
      <c r="C15" s="2" t="s">
        <v>127</v>
      </c>
      <c r="D15" s="3">
        <v>1999</v>
      </c>
      <c r="E15" s="10">
        <v>4</v>
      </c>
      <c r="F15" s="10">
        <v>7.83</v>
      </c>
      <c r="G15" s="10"/>
      <c r="H15" s="10">
        <f t="shared" si="0"/>
        <v>11.83</v>
      </c>
      <c r="I15" s="10">
        <v>3.5</v>
      </c>
      <c r="J15" s="10">
        <v>5.47</v>
      </c>
      <c r="K15" s="10"/>
      <c r="L15" s="10">
        <f t="shared" si="1"/>
        <v>8.969999999999999</v>
      </c>
      <c r="M15" s="10">
        <v>4.8</v>
      </c>
      <c r="N15" s="10">
        <v>5.7</v>
      </c>
      <c r="O15" s="10"/>
      <c r="P15" s="10">
        <f t="shared" si="2"/>
        <v>10.5</v>
      </c>
      <c r="Q15" s="10">
        <v>3.6</v>
      </c>
      <c r="R15" s="10">
        <v>8.7</v>
      </c>
      <c r="S15" s="10"/>
      <c r="T15" s="10">
        <f t="shared" si="3"/>
        <v>12.299999999999999</v>
      </c>
      <c r="U15" s="49">
        <f t="shared" si="4"/>
        <v>43.599999999999994</v>
      </c>
      <c r="V15" s="3">
        <v>9</v>
      </c>
    </row>
    <row r="16" spans="1:22" ht="15">
      <c r="A16" s="2" t="s">
        <v>54</v>
      </c>
      <c r="B16" s="2" t="s">
        <v>55</v>
      </c>
      <c r="C16" s="2" t="s">
        <v>118</v>
      </c>
      <c r="D16" s="3">
        <v>1996</v>
      </c>
      <c r="E16" s="10">
        <v>4</v>
      </c>
      <c r="F16" s="10">
        <v>7.9</v>
      </c>
      <c r="G16" s="10"/>
      <c r="H16" s="10">
        <f t="shared" si="0"/>
        <v>11.9</v>
      </c>
      <c r="I16" s="10">
        <v>2.5</v>
      </c>
      <c r="J16" s="10">
        <v>7.64</v>
      </c>
      <c r="K16" s="10"/>
      <c r="L16" s="10">
        <f t="shared" si="1"/>
        <v>10.14</v>
      </c>
      <c r="M16" s="10">
        <v>3.1</v>
      </c>
      <c r="N16" s="10">
        <v>7.27</v>
      </c>
      <c r="O16" s="10"/>
      <c r="P16" s="10">
        <f t="shared" si="2"/>
        <v>10.37</v>
      </c>
      <c r="Q16" s="10">
        <v>3.5</v>
      </c>
      <c r="R16" s="10">
        <v>7</v>
      </c>
      <c r="S16" s="10"/>
      <c r="T16" s="10">
        <f t="shared" si="3"/>
        <v>10.5</v>
      </c>
      <c r="U16" s="49">
        <f t="shared" si="4"/>
        <v>42.91</v>
      </c>
      <c r="V16" s="3">
        <v>10</v>
      </c>
    </row>
    <row r="17" spans="1:22" ht="15">
      <c r="A17" s="2" t="s">
        <v>97</v>
      </c>
      <c r="B17" s="2" t="s">
        <v>85</v>
      </c>
      <c r="C17" s="2" t="s">
        <v>143</v>
      </c>
      <c r="D17" s="3">
        <v>1997</v>
      </c>
      <c r="E17" s="10">
        <v>4.2</v>
      </c>
      <c r="F17" s="10">
        <v>6.76</v>
      </c>
      <c r="G17" s="10"/>
      <c r="H17" s="10">
        <f t="shared" si="0"/>
        <v>10.96</v>
      </c>
      <c r="I17" s="10">
        <v>3.1</v>
      </c>
      <c r="J17" s="10">
        <v>5.57</v>
      </c>
      <c r="K17" s="10"/>
      <c r="L17" s="10">
        <f t="shared" si="1"/>
        <v>8.67</v>
      </c>
      <c r="M17" s="10">
        <v>3.4</v>
      </c>
      <c r="N17" s="10">
        <v>7.8</v>
      </c>
      <c r="O17" s="10"/>
      <c r="P17" s="10">
        <f t="shared" si="2"/>
        <v>11.2</v>
      </c>
      <c r="Q17" s="10">
        <v>4.3</v>
      </c>
      <c r="R17" s="10">
        <v>6.66</v>
      </c>
      <c r="S17" s="10"/>
      <c r="T17" s="10">
        <f t="shared" si="3"/>
        <v>10.96</v>
      </c>
      <c r="U17" s="49">
        <f t="shared" si="4"/>
        <v>41.790000000000006</v>
      </c>
      <c r="V17" s="3">
        <v>11</v>
      </c>
    </row>
    <row r="18" spans="1:22" ht="15">
      <c r="A18" s="2" t="s">
        <v>90</v>
      </c>
      <c r="B18" s="2" t="s">
        <v>8</v>
      </c>
      <c r="C18" s="2" t="s">
        <v>139</v>
      </c>
      <c r="D18" s="3">
        <v>2001</v>
      </c>
      <c r="E18" s="10">
        <v>2.4</v>
      </c>
      <c r="F18" s="10">
        <v>7.93</v>
      </c>
      <c r="G18" s="10"/>
      <c r="H18" s="10">
        <f t="shared" si="0"/>
        <v>10.33</v>
      </c>
      <c r="I18" s="10">
        <v>2.1</v>
      </c>
      <c r="J18" s="10">
        <v>7.17</v>
      </c>
      <c r="K18" s="10"/>
      <c r="L18" s="10">
        <f t="shared" si="1"/>
        <v>9.27</v>
      </c>
      <c r="M18" s="10">
        <v>3.3</v>
      </c>
      <c r="N18" s="10">
        <v>8.07</v>
      </c>
      <c r="O18" s="10"/>
      <c r="P18" s="10">
        <f t="shared" si="2"/>
        <v>11.370000000000001</v>
      </c>
      <c r="Q18" s="10">
        <v>3.1</v>
      </c>
      <c r="R18" s="10">
        <v>7.4</v>
      </c>
      <c r="S18" s="10"/>
      <c r="T18" s="10">
        <f t="shared" si="3"/>
        <v>10.5</v>
      </c>
      <c r="U18" s="49">
        <f t="shared" si="4"/>
        <v>41.47</v>
      </c>
      <c r="V18" s="3">
        <v>12</v>
      </c>
    </row>
    <row r="19" spans="1:22" ht="15">
      <c r="A19" s="93" t="s">
        <v>82</v>
      </c>
      <c r="B19" s="93" t="s">
        <v>61</v>
      </c>
      <c r="C19" s="93" t="s">
        <v>131</v>
      </c>
      <c r="D19" s="41">
        <v>2001</v>
      </c>
      <c r="E19" s="94">
        <v>2.4</v>
      </c>
      <c r="F19" s="94">
        <v>8.43</v>
      </c>
      <c r="G19" s="94"/>
      <c r="H19" s="94">
        <f t="shared" si="0"/>
        <v>10.83</v>
      </c>
      <c r="I19" s="94">
        <v>2.2</v>
      </c>
      <c r="J19" s="94">
        <v>7.94</v>
      </c>
      <c r="K19" s="94"/>
      <c r="L19" s="94">
        <f t="shared" si="1"/>
        <v>10.14</v>
      </c>
      <c r="M19" s="94">
        <v>3.2</v>
      </c>
      <c r="N19" s="94">
        <v>7</v>
      </c>
      <c r="O19" s="94"/>
      <c r="P19" s="94">
        <f t="shared" si="2"/>
        <v>10.2</v>
      </c>
      <c r="Q19" s="94">
        <v>3.3</v>
      </c>
      <c r="R19" s="94">
        <v>6.73</v>
      </c>
      <c r="S19" s="94"/>
      <c r="T19" s="94">
        <f t="shared" si="3"/>
        <v>10.030000000000001</v>
      </c>
      <c r="U19" s="95">
        <f t="shared" si="4"/>
        <v>41.2</v>
      </c>
      <c r="V19" s="41">
        <v>13</v>
      </c>
    </row>
    <row r="20" spans="1:22" ht="15">
      <c r="A20" s="2" t="s">
        <v>77</v>
      </c>
      <c r="B20" s="2" t="s">
        <v>1</v>
      </c>
      <c r="C20" s="2" t="s">
        <v>133</v>
      </c>
      <c r="D20" s="3">
        <v>2001</v>
      </c>
      <c r="E20" s="10">
        <v>2.4</v>
      </c>
      <c r="F20" s="10">
        <v>8.56</v>
      </c>
      <c r="G20" s="10"/>
      <c r="H20" s="10">
        <f t="shared" si="0"/>
        <v>10.96</v>
      </c>
      <c r="I20" s="10">
        <v>1.4</v>
      </c>
      <c r="J20" s="10">
        <v>7.9</v>
      </c>
      <c r="K20" s="10"/>
      <c r="L20" s="10">
        <f t="shared" si="1"/>
        <v>9.3</v>
      </c>
      <c r="M20" s="10">
        <v>3.7</v>
      </c>
      <c r="N20" s="10">
        <v>7.2</v>
      </c>
      <c r="O20" s="10"/>
      <c r="P20" s="10">
        <f t="shared" si="2"/>
        <v>10.9</v>
      </c>
      <c r="Q20" s="10">
        <v>2.5</v>
      </c>
      <c r="R20" s="10">
        <v>7.36</v>
      </c>
      <c r="S20" s="10"/>
      <c r="T20" s="10">
        <f t="shared" si="3"/>
        <v>9.86</v>
      </c>
      <c r="U20" s="49">
        <f t="shared" si="4"/>
        <v>41.02</v>
      </c>
      <c r="V20" s="3">
        <v>14</v>
      </c>
    </row>
    <row r="21" spans="1:22" ht="15">
      <c r="A21" s="2" t="s">
        <v>75</v>
      </c>
      <c r="B21" s="2" t="s">
        <v>24</v>
      </c>
      <c r="C21" s="2" t="s">
        <v>116</v>
      </c>
      <c r="D21" s="3">
        <v>2000</v>
      </c>
      <c r="E21" s="10">
        <v>2.4</v>
      </c>
      <c r="F21" s="10">
        <v>8.33</v>
      </c>
      <c r="G21" s="10"/>
      <c r="H21" s="10">
        <f t="shared" si="0"/>
        <v>10.73</v>
      </c>
      <c r="I21" s="10">
        <v>1.9</v>
      </c>
      <c r="J21" s="10">
        <v>7.8</v>
      </c>
      <c r="K21" s="10"/>
      <c r="L21" s="10">
        <f t="shared" si="1"/>
        <v>9.7</v>
      </c>
      <c r="M21" s="10">
        <v>2.7</v>
      </c>
      <c r="N21" s="10">
        <v>7.6</v>
      </c>
      <c r="O21" s="10"/>
      <c r="P21" s="10">
        <f t="shared" si="2"/>
        <v>10.3</v>
      </c>
      <c r="Q21" s="10">
        <v>2.7</v>
      </c>
      <c r="R21" s="10">
        <v>6.93</v>
      </c>
      <c r="S21" s="10"/>
      <c r="T21" s="10">
        <f t="shared" si="3"/>
        <v>9.629999999999999</v>
      </c>
      <c r="U21" s="49">
        <f t="shared" si="4"/>
        <v>40.36</v>
      </c>
      <c r="V21" s="3">
        <v>15</v>
      </c>
    </row>
    <row r="22" spans="1:22" ht="15">
      <c r="A22" s="2" t="s">
        <v>99</v>
      </c>
      <c r="B22" s="2" t="s">
        <v>3</v>
      </c>
      <c r="C22" s="2" t="s">
        <v>144</v>
      </c>
      <c r="D22" s="3">
        <v>1998</v>
      </c>
      <c r="E22" s="10">
        <v>3</v>
      </c>
      <c r="F22" s="10">
        <v>7.86</v>
      </c>
      <c r="G22" s="10"/>
      <c r="H22" s="10">
        <f t="shared" si="0"/>
        <v>10.86</v>
      </c>
      <c r="I22" s="10">
        <v>2.6</v>
      </c>
      <c r="J22" s="10">
        <v>7.54</v>
      </c>
      <c r="K22" s="10"/>
      <c r="L22" s="10">
        <f t="shared" si="1"/>
        <v>10.14</v>
      </c>
      <c r="M22" s="10">
        <v>2.9</v>
      </c>
      <c r="N22" s="10">
        <v>5.63</v>
      </c>
      <c r="O22" s="10"/>
      <c r="P22" s="10">
        <f t="shared" si="2"/>
        <v>8.53</v>
      </c>
      <c r="Q22" s="10">
        <v>3.6</v>
      </c>
      <c r="R22" s="10">
        <v>7.1</v>
      </c>
      <c r="S22" s="10"/>
      <c r="T22" s="10">
        <f t="shared" si="3"/>
        <v>10.7</v>
      </c>
      <c r="U22" s="49">
        <f t="shared" si="4"/>
        <v>40.230000000000004</v>
      </c>
      <c r="V22" s="3">
        <v>16</v>
      </c>
    </row>
    <row r="23" spans="1:22" ht="15">
      <c r="A23" s="2" t="s">
        <v>81</v>
      </c>
      <c r="B23" s="2" t="s">
        <v>55</v>
      </c>
      <c r="C23" s="2" t="s">
        <v>120</v>
      </c>
      <c r="D23" s="3">
        <v>1996</v>
      </c>
      <c r="E23" s="10">
        <v>3.2</v>
      </c>
      <c r="F23" s="10">
        <v>7.5</v>
      </c>
      <c r="G23" s="10"/>
      <c r="H23" s="10">
        <f t="shared" si="0"/>
        <v>10.7</v>
      </c>
      <c r="I23" s="10">
        <v>2</v>
      </c>
      <c r="J23" s="10">
        <v>6.77</v>
      </c>
      <c r="K23" s="10"/>
      <c r="L23" s="10">
        <f t="shared" si="1"/>
        <v>8.77</v>
      </c>
      <c r="M23" s="10">
        <v>2.8</v>
      </c>
      <c r="N23" s="10">
        <v>6.73</v>
      </c>
      <c r="O23" s="10"/>
      <c r="P23" s="10">
        <f t="shared" si="2"/>
        <v>9.530000000000001</v>
      </c>
      <c r="Q23" s="10">
        <v>3.2</v>
      </c>
      <c r="R23" s="10">
        <v>6.63</v>
      </c>
      <c r="S23" s="10"/>
      <c r="T23" s="10">
        <f t="shared" si="3"/>
        <v>9.83</v>
      </c>
      <c r="U23" s="49">
        <f t="shared" si="4"/>
        <v>38.83</v>
      </c>
      <c r="V23" s="3">
        <v>17</v>
      </c>
    </row>
    <row r="24" spans="1:22" ht="15">
      <c r="A24" s="2" t="s">
        <v>64</v>
      </c>
      <c r="B24" s="2" t="s">
        <v>1</v>
      </c>
      <c r="C24" s="2" t="s">
        <v>125</v>
      </c>
      <c r="D24" s="3">
        <v>1998</v>
      </c>
      <c r="E24" s="10">
        <v>2.4</v>
      </c>
      <c r="F24" s="10">
        <v>8.3</v>
      </c>
      <c r="G24" s="10"/>
      <c r="H24" s="10">
        <f t="shared" si="0"/>
        <v>10.700000000000001</v>
      </c>
      <c r="I24" s="10">
        <v>1.9</v>
      </c>
      <c r="J24" s="10">
        <v>5.77</v>
      </c>
      <c r="K24" s="10"/>
      <c r="L24" s="10">
        <f t="shared" si="1"/>
        <v>7.67</v>
      </c>
      <c r="M24" s="10">
        <v>3.2</v>
      </c>
      <c r="N24" s="10">
        <v>5.9</v>
      </c>
      <c r="O24" s="10"/>
      <c r="P24" s="10">
        <f t="shared" si="2"/>
        <v>9.100000000000001</v>
      </c>
      <c r="Q24" s="10">
        <v>4.1</v>
      </c>
      <c r="R24" s="10">
        <v>7.2</v>
      </c>
      <c r="S24" s="10"/>
      <c r="T24" s="10">
        <f t="shared" si="3"/>
        <v>11.3</v>
      </c>
      <c r="U24" s="49">
        <f t="shared" si="4"/>
        <v>38.77</v>
      </c>
      <c r="V24" s="3">
        <v>18</v>
      </c>
    </row>
    <row r="25" spans="1:22" ht="15">
      <c r="A25" s="2" t="s">
        <v>51</v>
      </c>
      <c r="B25" s="2" t="s">
        <v>24</v>
      </c>
      <c r="C25" s="2" t="s">
        <v>116</v>
      </c>
      <c r="D25" s="3">
        <v>2000</v>
      </c>
      <c r="E25" s="10">
        <v>2.4</v>
      </c>
      <c r="F25" s="10">
        <v>8.6</v>
      </c>
      <c r="G25" s="10"/>
      <c r="H25" s="10">
        <f t="shared" si="0"/>
        <v>11</v>
      </c>
      <c r="I25" s="10">
        <v>1.8</v>
      </c>
      <c r="J25" s="10">
        <v>5.44</v>
      </c>
      <c r="K25" s="10"/>
      <c r="L25" s="10">
        <f t="shared" si="1"/>
        <v>7.24</v>
      </c>
      <c r="M25" s="10">
        <v>2.5</v>
      </c>
      <c r="N25" s="10">
        <v>7.27</v>
      </c>
      <c r="O25" s="10"/>
      <c r="P25" s="10">
        <f t="shared" si="2"/>
        <v>9.77</v>
      </c>
      <c r="Q25" s="10">
        <v>2.7</v>
      </c>
      <c r="R25" s="10">
        <v>7.43</v>
      </c>
      <c r="S25" s="10"/>
      <c r="T25" s="10">
        <f t="shared" si="3"/>
        <v>10.129999999999999</v>
      </c>
      <c r="U25" s="49">
        <f t="shared" si="4"/>
        <v>38.14</v>
      </c>
      <c r="V25" s="3">
        <v>19</v>
      </c>
    </row>
    <row r="26" spans="1:22" ht="15">
      <c r="A26" s="2" t="s">
        <v>78</v>
      </c>
      <c r="B26" s="2" t="s">
        <v>14</v>
      </c>
      <c r="C26" s="2" t="s">
        <v>117</v>
      </c>
      <c r="D26" s="3">
        <v>1997</v>
      </c>
      <c r="E26" s="10">
        <v>2.4</v>
      </c>
      <c r="F26" s="10">
        <v>8.06</v>
      </c>
      <c r="G26" s="10"/>
      <c r="H26" s="10">
        <f t="shared" si="0"/>
        <v>10.46</v>
      </c>
      <c r="I26" s="10">
        <v>2.2</v>
      </c>
      <c r="J26" s="10">
        <v>6.1</v>
      </c>
      <c r="K26" s="10"/>
      <c r="L26" s="10">
        <f t="shared" si="1"/>
        <v>8.3</v>
      </c>
      <c r="M26" s="10">
        <v>3.4</v>
      </c>
      <c r="N26" s="10">
        <v>4.63</v>
      </c>
      <c r="O26" s="10"/>
      <c r="P26" s="10">
        <f t="shared" si="2"/>
        <v>8.03</v>
      </c>
      <c r="Q26" s="10">
        <v>3.3</v>
      </c>
      <c r="R26" s="10">
        <v>6.66</v>
      </c>
      <c r="S26" s="10"/>
      <c r="T26" s="10">
        <f t="shared" si="3"/>
        <v>9.96</v>
      </c>
      <c r="U26" s="49">
        <f t="shared" si="4"/>
        <v>36.75</v>
      </c>
      <c r="V26" s="3">
        <v>20</v>
      </c>
    </row>
    <row r="27" spans="1:22" ht="15">
      <c r="A27" s="2" t="s">
        <v>58</v>
      </c>
      <c r="B27" s="2" t="s">
        <v>7</v>
      </c>
      <c r="C27" s="2" t="s">
        <v>121</v>
      </c>
      <c r="D27" s="3">
        <v>1998</v>
      </c>
      <c r="E27" s="10">
        <v>3.4</v>
      </c>
      <c r="F27" s="10">
        <v>7.83</v>
      </c>
      <c r="G27" s="10"/>
      <c r="H27" s="10">
        <f t="shared" si="0"/>
        <v>11.23</v>
      </c>
      <c r="I27" s="10">
        <v>2</v>
      </c>
      <c r="J27" s="10">
        <v>6.84</v>
      </c>
      <c r="K27" s="10"/>
      <c r="L27" s="10">
        <f t="shared" si="1"/>
        <v>8.84</v>
      </c>
      <c r="M27" s="10">
        <v>3.2</v>
      </c>
      <c r="N27" s="10">
        <v>3.4</v>
      </c>
      <c r="O27" s="10"/>
      <c r="P27" s="10">
        <f t="shared" si="2"/>
        <v>6.6</v>
      </c>
      <c r="Q27" s="10">
        <v>3.2</v>
      </c>
      <c r="R27" s="10">
        <v>6.7</v>
      </c>
      <c r="S27" s="10"/>
      <c r="T27" s="10">
        <f t="shared" si="3"/>
        <v>9.9</v>
      </c>
      <c r="U27" s="49">
        <f t="shared" si="4"/>
        <v>36.57</v>
      </c>
      <c r="V27" s="3">
        <v>21</v>
      </c>
    </row>
    <row r="28" spans="1:22" ht="15">
      <c r="A28" s="2" t="s">
        <v>87</v>
      </c>
      <c r="B28" s="2" t="s">
        <v>5</v>
      </c>
      <c r="C28" s="2" t="s">
        <v>137</v>
      </c>
      <c r="D28" s="3">
        <v>1997</v>
      </c>
      <c r="E28" s="10">
        <v>3</v>
      </c>
      <c r="F28" s="10">
        <v>6.86</v>
      </c>
      <c r="G28" s="10"/>
      <c r="H28" s="10">
        <f t="shared" si="0"/>
        <v>9.86</v>
      </c>
      <c r="I28" s="10">
        <v>1.3</v>
      </c>
      <c r="J28" s="10">
        <v>4.47</v>
      </c>
      <c r="K28" s="10"/>
      <c r="L28" s="10">
        <f t="shared" si="1"/>
        <v>5.77</v>
      </c>
      <c r="M28" s="10">
        <v>2.5</v>
      </c>
      <c r="N28" s="10">
        <v>7.53</v>
      </c>
      <c r="O28" s="10"/>
      <c r="P28" s="10">
        <f t="shared" si="2"/>
        <v>10.030000000000001</v>
      </c>
      <c r="Q28" s="10">
        <v>4.1</v>
      </c>
      <c r="R28" s="10">
        <v>6.8</v>
      </c>
      <c r="S28" s="10"/>
      <c r="T28" s="10">
        <f t="shared" si="3"/>
        <v>10.899999999999999</v>
      </c>
      <c r="U28" s="49">
        <f t="shared" si="4"/>
        <v>36.56</v>
      </c>
      <c r="V28" s="3">
        <v>22</v>
      </c>
    </row>
    <row r="29" spans="1:22" ht="15">
      <c r="A29" s="2" t="s">
        <v>52</v>
      </c>
      <c r="B29" s="2" t="s">
        <v>14</v>
      </c>
      <c r="C29" s="2" t="s">
        <v>117</v>
      </c>
      <c r="D29" s="3">
        <v>1999</v>
      </c>
      <c r="E29" s="10">
        <v>2.4</v>
      </c>
      <c r="F29" s="10">
        <v>8.16</v>
      </c>
      <c r="G29" s="10"/>
      <c r="H29" s="10">
        <f t="shared" si="0"/>
        <v>10.56</v>
      </c>
      <c r="I29" s="10">
        <v>1.6</v>
      </c>
      <c r="J29" s="10">
        <v>4.4</v>
      </c>
      <c r="K29" s="10"/>
      <c r="L29" s="10">
        <f t="shared" si="1"/>
        <v>6</v>
      </c>
      <c r="M29" s="10">
        <v>2.7</v>
      </c>
      <c r="N29" s="10">
        <v>5.63</v>
      </c>
      <c r="O29" s="10"/>
      <c r="P29" s="10">
        <f t="shared" si="2"/>
        <v>8.33</v>
      </c>
      <c r="Q29" s="10">
        <v>3.5</v>
      </c>
      <c r="R29" s="10">
        <v>7.16</v>
      </c>
      <c r="S29" s="10"/>
      <c r="T29" s="10">
        <f t="shared" si="3"/>
        <v>10.66</v>
      </c>
      <c r="U29" s="49">
        <f t="shared" si="4"/>
        <v>35.55</v>
      </c>
      <c r="V29" s="3">
        <v>23</v>
      </c>
    </row>
    <row r="30" spans="1:22" ht="15">
      <c r="A30" s="2" t="s">
        <v>72</v>
      </c>
      <c r="B30" s="2" t="s">
        <v>5</v>
      </c>
      <c r="C30" s="2" t="s">
        <v>129</v>
      </c>
      <c r="D30" s="3">
        <v>1997</v>
      </c>
      <c r="E30" s="10">
        <v>2.4</v>
      </c>
      <c r="F30" s="10">
        <v>8.46</v>
      </c>
      <c r="G30" s="10"/>
      <c r="H30" s="10">
        <f t="shared" si="0"/>
        <v>10.860000000000001</v>
      </c>
      <c r="I30" s="10">
        <v>1.1</v>
      </c>
      <c r="J30" s="10">
        <v>4.67</v>
      </c>
      <c r="K30" s="10"/>
      <c r="L30" s="10">
        <f t="shared" si="1"/>
        <v>5.77</v>
      </c>
      <c r="M30" s="10">
        <v>2</v>
      </c>
      <c r="N30" s="10">
        <v>5.83</v>
      </c>
      <c r="O30" s="10"/>
      <c r="P30" s="10">
        <f t="shared" si="2"/>
        <v>7.83</v>
      </c>
      <c r="Q30" s="10">
        <v>2.1</v>
      </c>
      <c r="R30" s="10">
        <v>6.16</v>
      </c>
      <c r="S30" s="10"/>
      <c r="T30" s="10">
        <f t="shared" si="3"/>
        <v>8.26</v>
      </c>
      <c r="U30" s="49">
        <f t="shared" si="4"/>
        <v>32.72</v>
      </c>
      <c r="V30" s="3">
        <v>24</v>
      </c>
    </row>
  </sheetData>
  <sheetProtection/>
  <mergeCells count="7">
    <mergeCell ref="A1:U1"/>
    <mergeCell ref="A2:U2"/>
    <mergeCell ref="A3:U3"/>
    <mergeCell ref="E5:H5"/>
    <mergeCell ref="I5:L5"/>
    <mergeCell ref="M5:P5"/>
    <mergeCell ref="Q5:T5"/>
  </mergeCells>
  <printOptions/>
  <pageMargins left="0.5118110236220472" right="0.5118110236220472" top="0.3937007874015748" bottom="0.3937007874015748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Kimberly-Clark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e20157</dc:creator>
  <cp:keywords/>
  <dc:description/>
  <cp:lastModifiedBy>Světlana</cp:lastModifiedBy>
  <cp:lastPrinted>2011-06-24T19:45:47Z</cp:lastPrinted>
  <dcterms:created xsi:type="dcterms:W3CDTF">2011-06-15T06:27:18Z</dcterms:created>
  <dcterms:modified xsi:type="dcterms:W3CDTF">2011-06-24T19:51:11Z</dcterms:modified>
  <cp:category/>
  <cp:version/>
  <cp:contentType/>
  <cp:contentStatus/>
</cp:coreProperties>
</file>