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060" yWindow="4620" windowWidth="7995" windowHeight="8640" tabRatio="761" activeTab="2"/>
  </bookViews>
  <sheets>
    <sheet name="Prezence" sheetId="1" r:id="rId1"/>
    <sheet name="Vysledky" sheetId="2" r:id="rId2"/>
    <sheet name="Celkove vysledky" sheetId="3" r:id="rId3"/>
  </sheets>
  <definedNames/>
  <calcPr fullCalcOnLoad="1"/>
</workbook>
</file>

<file path=xl/sharedStrings.xml><?xml version="1.0" encoding="utf-8"?>
<sst xmlns="http://schemas.openxmlformats.org/spreadsheetml/2006/main" count="87" uniqueCount="48">
  <si>
    <t>ředitel závodu:</t>
  </si>
  <si>
    <t>hlavní rozhodčí:</t>
  </si>
  <si>
    <t>prezence závodnic kategorie:</t>
  </si>
  <si>
    <t>označení kategorie</t>
  </si>
  <si>
    <t>start.číslo</t>
  </si>
  <si>
    <t>příjmení a jméno</t>
  </si>
  <si>
    <t>ročník</t>
  </si>
  <si>
    <t>oddíl</t>
  </si>
  <si>
    <t>trenér</t>
  </si>
  <si>
    <t>výsledky kategorie:</t>
  </si>
  <si>
    <t>kladina</t>
  </si>
  <si>
    <t>prostná</t>
  </si>
  <si>
    <t>celkem</t>
  </si>
  <si>
    <t>start.č.</t>
  </si>
  <si>
    <t>bodů</t>
  </si>
  <si>
    <t>pořadí</t>
  </si>
  <si>
    <t>spec. srážky</t>
  </si>
  <si>
    <t>nářadí celková</t>
  </si>
  <si>
    <t>celkem bodů</t>
  </si>
  <si>
    <t>D obtížnost</t>
  </si>
  <si>
    <t xml:space="preserve">E   výchozí   </t>
  </si>
  <si>
    <t>E   srážky</t>
  </si>
  <si>
    <t>E konečná</t>
  </si>
  <si>
    <t>TJ Sokol Brno I.</t>
  </si>
  <si>
    <t>TJ Bohemians Praha</t>
  </si>
  <si>
    <t>Verešová,Hukaufová</t>
  </si>
  <si>
    <t>Sokol Bedřichov</t>
  </si>
  <si>
    <t>Dvořáková</t>
  </si>
  <si>
    <t>TJ Slovan J.Hradec</t>
  </si>
  <si>
    <t>Blafková,Prokop</t>
  </si>
  <si>
    <t>Jiříková Štěpánka</t>
  </si>
  <si>
    <t>Zourová Světlana</t>
  </si>
  <si>
    <t>Galádová Barbora</t>
  </si>
  <si>
    <t>Farabauerová Michaela</t>
  </si>
  <si>
    <t>Křížová Kateřina</t>
  </si>
  <si>
    <t>Vyzinovi</t>
  </si>
  <si>
    <t>Dolejší Aneta</t>
  </si>
  <si>
    <t>Chlupáčková Žofie</t>
  </si>
  <si>
    <t>Hanzalová Karolína</t>
  </si>
  <si>
    <t>Jedličková,Látová Huboňová</t>
  </si>
  <si>
    <t>Pecínová Lucie</t>
  </si>
  <si>
    <t>Bendová Denisa</t>
  </si>
  <si>
    <t>Mašková Natálie</t>
  </si>
  <si>
    <t>Růžičková Barbora</t>
  </si>
  <si>
    <t>29.10.2011 Pelhřimov-Dvojboj Kategorie 2002-03</t>
  </si>
  <si>
    <t>Podlahová Karolína</t>
  </si>
  <si>
    <t>Panošová,Cepák</t>
  </si>
  <si>
    <t>TJ Mas. Spartak Sezimovo ÚSTÍ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</si>
</sst>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_-* #,##0\ _K_č_-;\-* #,##0\ _K_č_-;_-* &quot;-&quot;??\ _K_č_-;_-@_-"/>
  </numFmts>
  <fonts count="51">
    <font>
      <sz val="10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i/>
      <sz val="10"/>
      <name val="Arial"/>
      <family val="2"/>
    </font>
    <font>
      <sz val="12"/>
      <name val="Arial CE"/>
      <family val="2"/>
    </font>
    <font>
      <i/>
      <sz val="9"/>
      <name val="Arial CE"/>
      <family val="2"/>
    </font>
    <font>
      <b/>
      <sz val="12"/>
      <name val="Arial CE"/>
      <family val="2"/>
    </font>
    <font>
      <b/>
      <i/>
      <sz val="9"/>
      <name val="Arial CE"/>
      <family val="0"/>
    </font>
    <font>
      <i/>
      <sz val="7"/>
      <name val="Arial CE"/>
      <family val="0"/>
    </font>
    <font>
      <i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1" fillId="0" borderId="15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164" fontId="2" fillId="0" borderId="17" xfId="0" applyNumberFormat="1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0" fillId="0" borderId="17" xfId="0" applyNumberFormat="1" applyFill="1" applyBorder="1" applyAlignment="1" applyProtection="1">
      <alignment horizontal="center"/>
      <protection locked="0"/>
    </xf>
    <xf numFmtId="164" fontId="2" fillId="0" borderId="17" xfId="0" applyNumberFormat="1" applyFon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164" fontId="0" fillId="0" borderId="17" xfId="0" applyNumberFormat="1" applyFill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 wrapText="1"/>
      <protection/>
    </xf>
    <xf numFmtId="0" fontId="11" fillId="0" borderId="22" xfId="0" applyFont="1" applyBorder="1" applyAlignment="1" applyProtection="1">
      <alignment horizontal="center" wrapText="1"/>
      <protection/>
    </xf>
    <xf numFmtId="0" fontId="0" fillId="0" borderId="19" xfId="0" applyFont="1" applyBorder="1" applyAlignment="1" applyProtection="1">
      <alignment horizontal="center"/>
      <protection/>
    </xf>
    <xf numFmtId="0" fontId="11" fillId="0" borderId="23" xfId="0" applyFont="1" applyBorder="1" applyAlignment="1" applyProtection="1">
      <alignment horizontal="center" wrapText="1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9" fillId="0" borderId="19" xfId="0" applyFont="1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right"/>
      <protection/>
    </xf>
    <xf numFmtId="0" fontId="9" fillId="0" borderId="15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7" fillId="0" borderId="19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left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left"/>
      <protection/>
    </xf>
    <xf numFmtId="164" fontId="9" fillId="33" borderId="17" xfId="34" applyNumberFormat="1" applyFont="1" applyFill="1" applyBorder="1" applyAlignment="1" applyProtection="1">
      <alignment horizontal="center"/>
      <protection/>
    </xf>
    <xf numFmtId="164" fontId="7" fillId="0" borderId="17" xfId="0" applyNumberFormat="1" applyFont="1" applyFill="1" applyBorder="1" applyAlignment="1" applyProtection="1">
      <alignment horizontal="center"/>
      <protection locked="0"/>
    </xf>
    <xf numFmtId="164" fontId="7" fillId="34" borderId="17" xfId="0" applyNumberFormat="1" applyFont="1" applyFill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0" fillId="0" borderId="17" xfId="0" applyFill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49" fillId="0" borderId="17" xfId="0" applyFont="1" applyFill="1" applyBorder="1" applyAlignment="1">
      <alignment/>
    </xf>
    <xf numFmtId="0" fontId="49" fillId="0" borderId="17" xfId="0" applyFont="1" applyFill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35" borderId="17" xfId="0" applyFont="1" applyFill="1" applyBorder="1" applyAlignment="1">
      <alignment horizontal="center"/>
    </xf>
    <xf numFmtId="0" fontId="49" fillId="35" borderId="17" xfId="0" applyFont="1" applyFill="1" applyBorder="1" applyAlignment="1">
      <alignment horizontal="center"/>
    </xf>
    <xf numFmtId="0" fontId="2" fillId="0" borderId="16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 wrapText="1"/>
      <protection/>
    </xf>
    <xf numFmtId="0" fontId="12" fillId="0" borderId="28" xfId="0" applyFont="1" applyBorder="1" applyAlignment="1" applyProtection="1">
      <alignment horizontal="center" wrapText="1"/>
      <protection/>
    </xf>
    <xf numFmtId="0" fontId="12" fillId="0" borderId="29" xfId="0" applyFont="1" applyBorder="1" applyAlignment="1" applyProtection="1">
      <alignment horizontal="center" wrapText="1"/>
      <protection/>
    </xf>
    <xf numFmtId="0" fontId="9" fillId="0" borderId="25" xfId="0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right"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 horizontal="right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9" fillId="0" borderId="19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ont>
        <strike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4</xdr:row>
      <xdr:rowOff>85725</xdr:rowOff>
    </xdr:from>
    <xdr:to>
      <xdr:col>8</xdr:col>
      <xdr:colOff>66675</xdr:colOff>
      <xdr:row>7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542925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419100</xdr:colOff>
      <xdr:row>4</xdr:row>
      <xdr:rowOff>104775</xdr:rowOff>
    </xdr:from>
    <xdr:to>
      <xdr:col>14</xdr:col>
      <xdr:colOff>95250</xdr:colOff>
      <xdr:row>7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561975"/>
          <a:ext cx="704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19050</xdr:rowOff>
    </xdr:from>
    <xdr:to>
      <xdr:col>2</xdr:col>
      <xdr:colOff>1533525</xdr:colOff>
      <xdr:row>6</xdr:row>
      <xdr:rowOff>142875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476250"/>
          <a:ext cx="1924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48"/>
  </sheetPr>
  <dimension ref="A3:G20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2.00390625" style="1" customWidth="1"/>
    <col min="2" max="2" width="7.75390625" style="1" customWidth="1"/>
    <col min="3" max="3" width="24.125" style="2" customWidth="1"/>
    <col min="4" max="4" width="15.75390625" style="1" bestFit="1" customWidth="1"/>
    <col min="5" max="5" width="24.375" style="1" bestFit="1" customWidth="1"/>
    <col min="6" max="6" width="27.00390625" style="1" customWidth="1"/>
    <col min="7" max="7" width="2.625" style="1" customWidth="1"/>
    <col min="8" max="8" width="9.125" style="10" customWidth="1"/>
    <col min="9" max="16384" width="9.125" style="1" customWidth="1"/>
  </cols>
  <sheetData>
    <row r="1" ht="6" customHeight="1"/>
    <row r="2" ht="4.5" customHeight="1" thickBot="1"/>
    <row r="3" spans="2:7" ht="13.5" thickBot="1">
      <c r="B3" s="101" t="s">
        <v>44</v>
      </c>
      <c r="C3" s="102"/>
      <c r="D3" s="102"/>
      <c r="E3" s="102"/>
      <c r="F3" s="103"/>
      <c r="G3" s="4"/>
    </row>
    <row r="4" spans="2:7" ht="12.75">
      <c r="B4" s="5"/>
      <c r="C4" s="6"/>
      <c r="D4" s="7" t="s">
        <v>0</v>
      </c>
      <c r="E4" s="34" t="s">
        <v>30</v>
      </c>
      <c r="F4" s="9"/>
      <c r="G4" s="10"/>
    </row>
    <row r="5" spans="2:7" ht="13.5" thickBot="1">
      <c r="B5" s="11"/>
      <c r="C5" s="12"/>
      <c r="D5" s="13" t="s">
        <v>1</v>
      </c>
      <c r="E5" s="35" t="s">
        <v>31</v>
      </c>
      <c r="F5" s="14"/>
      <c r="G5" s="10"/>
    </row>
    <row r="6" ht="4.5" customHeight="1" thickBot="1"/>
    <row r="7" spans="2:7" ht="15" thickBot="1">
      <c r="B7" s="104" t="s">
        <v>2</v>
      </c>
      <c r="C7" s="105"/>
      <c r="D7" s="105"/>
      <c r="E7" s="15" t="s">
        <v>3</v>
      </c>
      <c r="F7" s="16"/>
      <c r="G7" s="10"/>
    </row>
    <row r="8" ht="3.75" customHeight="1"/>
    <row r="9" spans="2:7" ht="12.75">
      <c r="B9" s="17" t="s">
        <v>4</v>
      </c>
      <c r="C9" s="18" t="s">
        <v>5</v>
      </c>
      <c r="D9" s="19" t="s">
        <v>6</v>
      </c>
      <c r="E9" s="20" t="s">
        <v>7</v>
      </c>
      <c r="F9" s="20" t="s">
        <v>8</v>
      </c>
      <c r="G9" s="48"/>
    </row>
    <row r="10" spans="2:7" ht="15.75">
      <c r="B10" s="21">
        <v>1</v>
      </c>
      <c r="C10" s="90" t="s">
        <v>32</v>
      </c>
      <c r="D10" s="91">
        <v>2002</v>
      </c>
      <c r="E10" s="91" t="s">
        <v>24</v>
      </c>
      <c r="F10" s="91" t="s">
        <v>25</v>
      </c>
      <c r="G10" s="22"/>
    </row>
    <row r="11" spans="2:7" ht="15.75">
      <c r="B11" s="20">
        <v>2</v>
      </c>
      <c r="C11" s="90" t="s">
        <v>33</v>
      </c>
      <c r="D11" s="91">
        <v>2002</v>
      </c>
      <c r="E11" s="91" t="s">
        <v>24</v>
      </c>
      <c r="F11" s="91" t="s">
        <v>25</v>
      </c>
      <c r="G11" s="22"/>
    </row>
    <row r="12" spans="2:7" ht="15.75">
      <c r="B12" s="21">
        <v>3</v>
      </c>
      <c r="C12" s="90" t="s">
        <v>34</v>
      </c>
      <c r="D12" s="91">
        <v>2002</v>
      </c>
      <c r="E12" s="92" t="s">
        <v>23</v>
      </c>
      <c r="F12" s="92" t="s">
        <v>35</v>
      </c>
      <c r="G12" s="22"/>
    </row>
    <row r="13" spans="2:7" ht="15.75">
      <c r="B13" s="20">
        <v>4</v>
      </c>
      <c r="C13" s="90" t="s">
        <v>36</v>
      </c>
      <c r="D13" s="91">
        <v>2002</v>
      </c>
      <c r="E13" s="92" t="s">
        <v>26</v>
      </c>
      <c r="F13" s="92" t="s">
        <v>27</v>
      </c>
      <c r="G13" s="22"/>
    </row>
    <row r="14" spans="2:7" ht="15.75">
      <c r="B14" s="21">
        <v>5</v>
      </c>
      <c r="C14" s="90" t="s">
        <v>37</v>
      </c>
      <c r="D14" s="91">
        <v>2002</v>
      </c>
      <c r="E14" s="92" t="s">
        <v>26</v>
      </c>
      <c r="F14" s="92" t="s">
        <v>27</v>
      </c>
      <c r="G14" s="22"/>
    </row>
    <row r="15" spans="1:7" ht="15.75">
      <c r="A15" s="10"/>
      <c r="B15" s="20">
        <v>6</v>
      </c>
      <c r="C15" s="90" t="s">
        <v>38</v>
      </c>
      <c r="D15" s="91">
        <v>2003</v>
      </c>
      <c r="E15" s="91" t="s">
        <v>28</v>
      </c>
      <c r="F15" s="93" t="s">
        <v>39</v>
      </c>
      <c r="G15" s="22"/>
    </row>
    <row r="16" spans="1:7" ht="15.75">
      <c r="A16" s="10"/>
      <c r="B16" s="21">
        <v>7</v>
      </c>
      <c r="C16" s="90" t="s">
        <v>40</v>
      </c>
      <c r="D16" s="91">
        <v>2003</v>
      </c>
      <c r="E16" s="91" t="s">
        <v>28</v>
      </c>
      <c r="F16" s="93" t="s">
        <v>39</v>
      </c>
      <c r="G16" s="22"/>
    </row>
    <row r="17" spans="1:7" ht="15.75">
      <c r="A17" s="10"/>
      <c r="B17" s="20">
        <v>8</v>
      </c>
      <c r="C17" s="90" t="s">
        <v>41</v>
      </c>
      <c r="D17" s="91">
        <v>2003</v>
      </c>
      <c r="E17" s="91" t="s">
        <v>28</v>
      </c>
      <c r="F17" s="93" t="s">
        <v>39</v>
      </c>
      <c r="G17" s="22"/>
    </row>
    <row r="18" spans="1:7" ht="15.75">
      <c r="A18" s="10"/>
      <c r="B18" s="21">
        <v>9</v>
      </c>
      <c r="C18" s="90" t="s">
        <v>42</v>
      </c>
      <c r="D18" s="91">
        <v>2003</v>
      </c>
      <c r="E18" s="91" t="s">
        <v>28</v>
      </c>
      <c r="F18" s="93" t="s">
        <v>39</v>
      </c>
      <c r="G18" s="22"/>
    </row>
    <row r="19" spans="2:6" ht="15.75">
      <c r="B19" s="88">
        <v>10</v>
      </c>
      <c r="C19" s="90" t="s">
        <v>43</v>
      </c>
      <c r="D19" s="91">
        <v>2003</v>
      </c>
      <c r="E19" s="94" t="s">
        <v>47</v>
      </c>
      <c r="F19" s="95" t="s">
        <v>29</v>
      </c>
    </row>
    <row r="20" spans="2:6" ht="15.75">
      <c r="B20" s="88">
        <v>11</v>
      </c>
      <c r="C20" s="90" t="s">
        <v>45</v>
      </c>
      <c r="D20" s="91">
        <v>2003</v>
      </c>
      <c r="E20" s="94" t="s">
        <v>47</v>
      </c>
      <c r="F20" s="92" t="s">
        <v>46</v>
      </c>
    </row>
  </sheetData>
  <sheetProtection/>
  <mergeCells count="2">
    <mergeCell ref="B3:F3"/>
    <mergeCell ref="B7:D7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tabColor indexed="10"/>
  </sheetPr>
  <dimension ref="A2:R20"/>
  <sheetViews>
    <sheetView zoomScale="116" zoomScaleNormal="116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11" sqref="F11"/>
    </sheetView>
  </sheetViews>
  <sheetFormatPr defaultColWidth="9.00390625" defaultRowHeight="12.75"/>
  <cols>
    <col min="1" max="1" width="2.25390625" style="1" customWidth="1"/>
    <col min="2" max="2" width="5.375" style="3" customWidth="1"/>
    <col min="3" max="3" width="20.375" style="26" customWidth="1"/>
    <col min="4" max="8" width="6.75390625" style="3" customWidth="1"/>
    <col min="9" max="9" width="6.75390625" style="36" customWidth="1"/>
    <col min="10" max="14" width="6.75390625" style="3" customWidth="1"/>
    <col min="15" max="15" width="6.75390625" style="36" customWidth="1"/>
    <col min="16" max="16" width="7.00390625" style="36" customWidth="1"/>
    <col min="17" max="17" width="2.75390625" style="10" customWidth="1"/>
    <col min="18" max="18" width="9.125" style="10" customWidth="1"/>
    <col min="19" max="16384" width="9.125" style="1" customWidth="1"/>
  </cols>
  <sheetData>
    <row r="1" ht="6" customHeight="1" thickBot="1"/>
    <row r="2" spans="1:16" ht="12.75" customHeight="1" thickBot="1">
      <c r="A2" s="27"/>
      <c r="B2" s="106" t="str">
        <f>Prezence!B3</f>
        <v>29.10.2011 Pelhřimov-Dvojboj Kategorie 2002-03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4" ht="4.5" customHeight="1" thickBot="1">
      <c r="A3" s="27"/>
      <c r="B3" s="109"/>
      <c r="C3" s="109"/>
      <c r="D3" s="28"/>
      <c r="E3" s="28"/>
      <c r="F3" s="28"/>
      <c r="G3" s="28"/>
      <c r="H3" s="28"/>
      <c r="J3" s="28"/>
      <c r="K3" s="28"/>
      <c r="L3" s="28"/>
      <c r="M3" s="28"/>
      <c r="N3" s="28"/>
    </row>
    <row r="4" spans="1:16" ht="12.75" customHeight="1" thickBot="1">
      <c r="A4" s="27"/>
      <c r="B4" s="110" t="s">
        <v>9</v>
      </c>
      <c r="C4" s="111"/>
      <c r="D4" s="29"/>
      <c r="E4" s="29"/>
      <c r="F4" s="29"/>
      <c r="G4" s="29"/>
      <c r="H4" s="29"/>
      <c r="I4" s="40"/>
      <c r="J4" s="29"/>
      <c r="K4" s="29"/>
      <c r="L4" s="29"/>
      <c r="M4" s="29"/>
      <c r="N4" s="29"/>
      <c r="O4" s="40"/>
      <c r="P4" s="96"/>
    </row>
    <row r="5" spans="2:16" ht="12" customHeight="1">
      <c r="B5" s="25"/>
      <c r="C5" s="8"/>
      <c r="D5" s="23"/>
      <c r="E5" s="23"/>
      <c r="F5" s="23"/>
      <c r="G5" s="23"/>
      <c r="H5" s="23"/>
      <c r="I5" s="37"/>
      <c r="J5" s="23"/>
      <c r="K5" s="23"/>
      <c r="L5" s="23"/>
      <c r="M5" s="23"/>
      <c r="N5" s="23"/>
      <c r="O5" s="37"/>
      <c r="P5" s="37"/>
    </row>
    <row r="6" spans="2:16" ht="12.75" customHeight="1" thickBot="1">
      <c r="B6" s="23"/>
      <c r="C6" s="30"/>
      <c r="D6" s="23"/>
      <c r="E6" s="23"/>
      <c r="F6" s="23"/>
      <c r="G6" s="23"/>
      <c r="H6" s="23"/>
      <c r="I6" s="37"/>
      <c r="J6" s="23"/>
      <c r="K6" s="23"/>
      <c r="L6" s="23"/>
      <c r="M6" s="23"/>
      <c r="N6" s="23"/>
      <c r="O6" s="37"/>
      <c r="P6" s="37"/>
    </row>
    <row r="7" spans="2:16" ht="12.75" customHeight="1" thickBot="1">
      <c r="B7" s="23"/>
      <c r="C7" s="30"/>
      <c r="D7" s="112" t="s">
        <v>10</v>
      </c>
      <c r="E7" s="113"/>
      <c r="F7" s="113"/>
      <c r="G7" s="113"/>
      <c r="H7" s="113"/>
      <c r="I7" s="114"/>
      <c r="J7" s="112" t="s">
        <v>11</v>
      </c>
      <c r="K7" s="113"/>
      <c r="L7" s="113"/>
      <c r="M7" s="113"/>
      <c r="N7" s="113"/>
      <c r="O7" s="114"/>
      <c r="P7" s="54"/>
    </row>
    <row r="8" spans="1:18" s="45" customFormat="1" ht="26.25" customHeight="1" thickBot="1">
      <c r="A8" s="41"/>
      <c r="B8" s="42" t="s">
        <v>13</v>
      </c>
      <c r="C8" s="52" t="s">
        <v>5</v>
      </c>
      <c r="D8" s="50" t="s">
        <v>19</v>
      </c>
      <c r="E8" s="53" t="s">
        <v>20</v>
      </c>
      <c r="F8" s="53" t="s">
        <v>21</v>
      </c>
      <c r="G8" s="53" t="s">
        <v>22</v>
      </c>
      <c r="H8" s="53" t="s">
        <v>16</v>
      </c>
      <c r="I8" s="51" t="s">
        <v>17</v>
      </c>
      <c r="J8" s="50" t="s">
        <v>19</v>
      </c>
      <c r="K8" s="53" t="s">
        <v>20</v>
      </c>
      <c r="L8" s="53" t="s">
        <v>21</v>
      </c>
      <c r="M8" s="53" t="s">
        <v>22</v>
      </c>
      <c r="N8" s="53" t="s">
        <v>16</v>
      </c>
      <c r="O8" s="51" t="s">
        <v>17</v>
      </c>
      <c r="P8" s="55" t="s">
        <v>18</v>
      </c>
      <c r="Q8" s="43"/>
      <c r="R8" s="44"/>
    </row>
    <row r="9" spans="2:18" s="10" customFormat="1" ht="3" customHeight="1">
      <c r="B9" s="31"/>
      <c r="C9" s="23"/>
      <c r="D9" s="32"/>
      <c r="E9" s="32"/>
      <c r="F9" s="32"/>
      <c r="G9" s="32"/>
      <c r="H9" s="32"/>
      <c r="I9" s="38"/>
      <c r="J9" s="32"/>
      <c r="K9" s="32"/>
      <c r="L9" s="32"/>
      <c r="M9" s="32"/>
      <c r="N9" s="32"/>
      <c r="O9" s="38"/>
      <c r="P9" s="37"/>
      <c r="R9" s="24"/>
    </row>
    <row r="10" spans="2:16" ht="12.75" customHeight="1">
      <c r="B10" s="20">
        <f>Prezence!B10</f>
        <v>1</v>
      </c>
      <c r="C10" s="33" t="str">
        <f>Prezence!C10</f>
        <v>Galádová Barbora</v>
      </c>
      <c r="D10" s="46">
        <v>4</v>
      </c>
      <c r="E10" s="46">
        <v>10</v>
      </c>
      <c r="F10" s="46">
        <v>2.43</v>
      </c>
      <c r="G10" s="49">
        <f aca="true" t="shared" si="0" ref="G10:G18">SUM(E10,-F10)</f>
        <v>7.57</v>
      </c>
      <c r="H10" s="46"/>
      <c r="I10" s="47">
        <f aca="true" t="shared" si="1" ref="I10:I18">SUM(D10,G10,-H10)</f>
        <v>11.57</v>
      </c>
      <c r="J10" s="46">
        <v>4</v>
      </c>
      <c r="K10" s="46">
        <v>10</v>
      </c>
      <c r="L10" s="46">
        <v>2.9</v>
      </c>
      <c r="M10" s="49">
        <f aca="true" t="shared" si="2" ref="M10:M18">SUM(K10,-L10)</f>
        <v>7.1</v>
      </c>
      <c r="N10" s="46"/>
      <c r="O10" s="47">
        <f aca="true" t="shared" si="3" ref="O10:O18">SUM(J10,M10,-N10)</f>
        <v>11.1</v>
      </c>
      <c r="P10" s="39">
        <f aca="true" t="shared" si="4" ref="P10:P18">SUM(I10+O10)</f>
        <v>22.67</v>
      </c>
    </row>
    <row r="11" spans="2:16" ht="12.75" customHeight="1">
      <c r="B11" s="20">
        <f>Prezence!B11</f>
        <v>2</v>
      </c>
      <c r="C11" s="33" t="str">
        <f>Prezence!C11</f>
        <v>Farabauerová Michaela</v>
      </c>
      <c r="D11" s="46">
        <v>3.2</v>
      </c>
      <c r="E11" s="46">
        <v>10</v>
      </c>
      <c r="F11" s="46">
        <v>3.1</v>
      </c>
      <c r="G11" s="49">
        <f t="shared" si="0"/>
        <v>6.9</v>
      </c>
      <c r="H11" s="46"/>
      <c r="I11" s="47">
        <f t="shared" si="1"/>
        <v>10.100000000000001</v>
      </c>
      <c r="J11" s="46">
        <v>3.7</v>
      </c>
      <c r="K11" s="46">
        <v>10</v>
      </c>
      <c r="L11" s="46">
        <v>2.065</v>
      </c>
      <c r="M11" s="49">
        <f t="shared" si="2"/>
        <v>7.9350000000000005</v>
      </c>
      <c r="N11" s="46"/>
      <c r="O11" s="47">
        <f t="shared" si="3"/>
        <v>11.635000000000002</v>
      </c>
      <c r="P11" s="39">
        <f t="shared" si="4"/>
        <v>21.735000000000003</v>
      </c>
    </row>
    <row r="12" spans="2:16" ht="12.75" customHeight="1">
      <c r="B12" s="20">
        <f>Prezence!B12</f>
        <v>3</v>
      </c>
      <c r="C12" s="33" t="str">
        <f>Prezence!C12</f>
        <v>Křížová Kateřina</v>
      </c>
      <c r="D12" s="46">
        <v>4.7</v>
      </c>
      <c r="E12" s="46">
        <v>10</v>
      </c>
      <c r="F12" s="46">
        <v>1.66</v>
      </c>
      <c r="G12" s="49">
        <f t="shared" si="0"/>
        <v>8.34</v>
      </c>
      <c r="H12" s="46"/>
      <c r="I12" s="47">
        <f t="shared" si="1"/>
        <v>13.04</v>
      </c>
      <c r="J12" s="46">
        <v>4.5</v>
      </c>
      <c r="K12" s="46">
        <v>10</v>
      </c>
      <c r="L12" s="46">
        <v>1.335</v>
      </c>
      <c r="M12" s="49">
        <f t="shared" si="2"/>
        <v>8.665</v>
      </c>
      <c r="N12" s="46"/>
      <c r="O12" s="47">
        <f t="shared" si="3"/>
        <v>13.165</v>
      </c>
      <c r="P12" s="39">
        <f t="shared" si="4"/>
        <v>26.205</v>
      </c>
    </row>
    <row r="13" spans="2:16" ht="12.75" customHeight="1">
      <c r="B13" s="20">
        <f>Prezence!B13</f>
        <v>4</v>
      </c>
      <c r="C13" s="33" t="str">
        <f>Prezence!C13</f>
        <v>Dolejší Aneta</v>
      </c>
      <c r="D13" s="46">
        <v>3.6</v>
      </c>
      <c r="E13" s="46">
        <v>10</v>
      </c>
      <c r="F13" s="46">
        <v>4.6</v>
      </c>
      <c r="G13" s="49">
        <f t="shared" si="0"/>
        <v>5.4</v>
      </c>
      <c r="H13" s="46"/>
      <c r="I13" s="47">
        <f t="shared" si="1"/>
        <v>9</v>
      </c>
      <c r="J13" s="46">
        <v>3.6</v>
      </c>
      <c r="K13" s="46">
        <v>10</v>
      </c>
      <c r="L13" s="46">
        <v>2.135</v>
      </c>
      <c r="M13" s="49">
        <f t="shared" si="2"/>
        <v>7.865</v>
      </c>
      <c r="N13" s="46"/>
      <c r="O13" s="47">
        <f t="shared" si="3"/>
        <v>11.465</v>
      </c>
      <c r="P13" s="39">
        <f t="shared" si="4"/>
        <v>20.465</v>
      </c>
    </row>
    <row r="14" spans="2:16" ht="12.75" customHeight="1">
      <c r="B14" s="20">
        <f>Prezence!B14</f>
        <v>5</v>
      </c>
      <c r="C14" s="33" t="str">
        <f>Prezence!C14</f>
        <v>Chlupáčková Žofie</v>
      </c>
      <c r="D14" s="46">
        <v>3.5</v>
      </c>
      <c r="E14" s="46">
        <v>10</v>
      </c>
      <c r="F14" s="46">
        <v>7.03</v>
      </c>
      <c r="G14" s="49">
        <f t="shared" si="0"/>
        <v>2.9699999999999998</v>
      </c>
      <c r="H14" s="46"/>
      <c r="I14" s="47">
        <f t="shared" si="1"/>
        <v>6.47</v>
      </c>
      <c r="J14" s="46">
        <v>4.5</v>
      </c>
      <c r="K14" s="46">
        <v>10</v>
      </c>
      <c r="L14" s="46">
        <v>2.535</v>
      </c>
      <c r="M14" s="49">
        <f t="shared" si="2"/>
        <v>7.465</v>
      </c>
      <c r="N14" s="46"/>
      <c r="O14" s="47">
        <f t="shared" si="3"/>
        <v>11.965</v>
      </c>
      <c r="P14" s="39">
        <f t="shared" si="4"/>
        <v>18.435</v>
      </c>
    </row>
    <row r="15" spans="2:16" ht="12.75" customHeight="1">
      <c r="B15" s="20">
        <f>Prezence!B15</f>
        <v>6</v>
      </c>
      <c r="C15" s="33" t="str">
        <f>Prezence!C15</f>
        <v>Hanzalová Karolína</v>
      </c>
      <c r="D15" s="46">
        <v>4.3</v>
      </c>
      <c r="E15" s="46">
        <v>10</v>
      </c>
      <c r="F15" s="46">
        <v>6.06</v>
      </c>
      <c r="G15" s="49">
        <f t="shared" si="0"/>
        <v>3.9400000000000004</v>
      </c>
      <c r="H15" s="46"/>
      <c r="I15" s="47">
        <f t="shared" si="1"/>
        <v>8.24</v>
      </c>
      <c r="J15" s="46">
        <v>4.5</v>
      </c>
      <c r="K15" s="46">
        <v>10</v>
      </c>
      <c r="L15" s="46">
        <v>1.9</v>
      </c>
      <c r="M15" s="49">
        <f t="shared" si="2"/>
        <v>8.1</v>
      </c>
      <c r="N15" s="46"/>
      <c r="O15" s="47">
        <f t="shared" si="3"/>
        <v>12.6</v>
      </c>
      <c r="P15" s="39">
        <f t="shared" si="4"/>
        <v>20.84</v>
      </c>
    </row>
    <row r="16" spans="2:16" ht="12.75" customHeight="1">
      <c r="B16" s="20">
        <f>Prezence!B16</f>
        <v>7</v>
      </c>
      <c r="C16" s="33" t="str">
        <f>Prezence!C16</f>
        <v>Pecínová Lucie</v>
      </c>
      <c r="D16" s="46">
        <v>3.8</v>
      </c>
      <c r="E16" s="46">
        <v>10</v>
      </c>
      <c r="F16" s="46">
        <v>2.8</v>
      </c>
      <c r="G16" s="49">
        <f t="shared" si="0"/>
        <v>7.2</v>
      </c>
      <c r="H16" s="46"/>
      <c r="I16" s="47">
        <f t="shared" si="1"/>
        <v>11</v>
      </c>
      <c r="J16" s="46">
        <v>4.2</v>
      </c>
      <c r="K16" s="46">
        <v>10</v>
      </c>
      <c r="L16" s="46">
        <v>2.9</v>
      </c>
      <c r="M16" s="49">
        <f t="shared" si="2"/>
        <v>7.1</v>
      </c>
      <c r="N16" s="46"/>
      <c r="O16" s="47">
        <f t="shared" si="3"/>
        <v>11.3</v>
      </c>
      <c r="P16" s="39">
        <f t="shared" si="4"/>
        <v>22.3</v>
      </c>
    </row>
    <row r="17" spans="2:16" ht="12.75" customHeight="1">
      <c r="B17" s="20">
        <f>Prezence!B17</f>
        <v>8</v>
      </c>
      <c r="C17" s="33" t="str">
        <f>Prezence!C17</f>
        <v>Bendová Denisa</v>
      </c>
      <c r="D17" s="46">
        <v>3.5</v>
      </c>
      <c r="E17" s="46">
        <v>10</v>
      </c>
      <c r="F17" s="46">
        <v>5.46</v>
      </c>
      <c r="G17" s="49">
        <f t="shared" si="0"/>
        <v>4.54</v>
      </c>
      <c r="H17" s="46"/>
      <c r="I17" s="47">
        <f t="shared" si="1"/>
        <v>8.04</v>
      </c>
      <c r="J17" s="46">
        <v>3.7</v>
      </c>
      <c r="K17" s="46">
        <v>10</v>
      </c>
      <c r="L17" s="46">
        <v>2.665</v>
      </c>
      <c r="M17" s="49">
        <f t="shared" si="2"/>
        <v>7.335</v>
      </c>
      <c r="N17" s="46"/>
      <c r="O17" s="47">
        <f t="shared" si="3"/>
        <v>11.035</v>
      </c>
      <c r="P17" s="39">
        <f t="shared" si="4"/>
        <v>19.075</v>
      </c>
    </row>
    <row r="18" spans="2:16" ht="12.75" customHeight="1">
      <c r="B18" s="20">
        <f>Prezence!B18</f>
        <v>9</v>
      </c>
      <c r="C18" s="33" t="str">
        <f>Prezence!C18</f>
        <v>Mašková Natálie</v>
      </c>
      <c r="D18" s="46">
        <v>3.2</v>
      </c>
      <c r="E18" s="46">
        <v>10</v>
      </c>
      <c r="F18" s="46">
        <v>6.4</v>
      </c>
      <c r="G18" s="49">
        <f t="shared" si="0"/>
        <v>3.5999999999999996</v>
      </c>
      <c r="H18" s="46"/>
      <c r="I18" s="47">
        <f t="shared" si="1"/>
        <v>6.8</v>
      </c>
      <c r="J18" s="46">
        <v>3.8</v>
      </c>
      <c r="K18" s="46">
        <v>10</v>
      </c>
      <c r="L18" s="46">
        <v>3.035</v>
      </c>
      <c r="M18" s="49">
        <f t="shared" si="2"/>
        <v>6.965</v>
      </c>
      <c r="N18" s="46"/>
      <c r="O18" s="47">
        <f t="shared" si="3"/>
        <v>10.765</v>
      </c>
      <c r="P18" s="39">
        <f t="shared" si="4"/>
        <v>17.565</v>
      </c>
    </row>
    <row r="19" spans="2:16" ht="12.75">
      <c r="B19" s="20">
        <f>Prezence!B19</f>
        <v>10</v>
      </c>
      <c r="C19" s="33" t="str">
        <f>Prezence!C19</f>
        <v>Růžičková Barbora</v>
      </c>
      <c r="D19" s="46">
        <v>5.3</v>
      </c>
      <c r="E19" s="46">
        <v>10</v>
      </c>
      <c r="F19" s="46">
        <v>2.76</v>
      </c>
      <c r="G19" s="49">
        <f>SUM(E19,-F19)</f>
        <v>7.24</v>
      </c>
      <c r="H19" s="46"/>
      <c r="I19" s="47">
        <f>SUM(D19,G19,-H19)</f>
        <v>12.54</v>
      </c>
      <c r="J19" s="46">
        <v>4.3</v>
      </c>
      <c r="K19" s="46">
        <v>10</v>
      </c>
      <c r="L19" s="46">
        <v>2.935</v>
      </c>
      <c r="M19" s="49">
        <f>SUM(K19,-L19)</f>
        <v>7.0649999999999995</v>
      </c>
      <c r="N19" s="46"/>
      <c r="O19" s="47">
        <f>SUM(J19,M19,-N19)</f>
        <v>11.364999999999998</v>
      </c>
      <c r="P19" s="39">
        <f>SUM(I19+O19)</f>
        <v>23.904999999999998</v>
      </c>
    </row>
    <row r="20" spans="2:16" ht="12.75">
      <c r="B20" s="20">
        <f>Prezence!B20</f>
        <v>11</v>
      </c>
      <c r="C20" s="33" t="str">
        <f>Prezence!C20</f>
        <v>Podlahová Karolína</v>
      </c>
      <c r="D20" s="46">
        <v>4.3</v>
      </c>
      <c r="E20" s="46">
        <v>10</v>
      </c>
      <c r="F20" s="46">
        <v>3.23</v>
      </c>
      <c r="G20" s="49">
        <f>SUM(E20,-F20)</f>
        <v>6.77</v>
      </c>
      <c r="H20" s="46"/>
      <c r="I20" s="47">
        <f>SUM(D20,G20,-H20)</f>
        <v>11.07</v>
      </c>
      <c r="J20" s="46">
        <v>4.3</v>
      </c>
      <c r="K20" s="46">
        <v>10</v>
      </c>
      <c r="L20" s="46">
        <v>2.565</v>
      </c>
      <c r="M20" s="49">
        <f>SUM(K20,-L20)</f>
        <v>7.4350000000000005</v>
      </c>
      <c r="N20" s="46"/>
      <c r="O20" s="47">
        <f>SUM(J20,M20,-N20)</f>
        <v>11.735</v>
      </c>
      <c r="P20" s="39">
        <f>SUM(I20+O20)</f>
        <v>22.805</v>
      </c>
    </row>
  </sheetData>
  <sheetProtection selectLockedCells="1"/>
  <mergeCells count="5">
    <mergeCell ref="B2:P2"/>
    <mergeCell ref="B3:C3"/>
    <mergeCell ref="B4:C4"/>
    <mergeCell ref="D7:I7"/>
    <mergeCell ref="J7:O7"/>
  </mergeCells>
  <conditionalFormatting sqref="L10:L18 H10:H18 N10:N18 F10:F18">
    <cfRule type="cellIs" priority="4" dxfId="0" operator="greaterThan" stopIfTrue="1">
      <formula>10</formula>
    </cfRule>
  </conditionalFormatting>
  <conditionalFormatting sqref="G10:G18 M10:M18 I10:I18 O10:O18">
    <cfRule type="cellIs" priority="5" dxfId="0" operator="lessThan" stopIfTrue="1">
      <formula>0</formula>
    </cfRule>
  </conditionalFormatting>
  <conditionalFormatting sqref="E10:E18 K10:K18">
    <cfRule type="cellIs" priority="6" dxfId="1" operator="greaterThan" stopIfTrue="1">
      <formula>10</formula>
    </cfRule>
  </conditionalFormatting>
  <conditionalFormatting sqref="L19:L20 H19:H20 N19:N20 F19:F20">
    <cfRule type="cellIs" priority="3" dxfId="0" operator="greaterThan" stopIfTrue="1">
      <formula>10</formula>
    </cfRule>
  </conditionalFormatting>
  <conditionalFormatting sqref="G19:G20 M19:M20 I19:I20 O19:O20">
    <cfRule type="cellIs" priority="2" dxfId="0" operator="lessThan" stopIfTrue="1">
      <formula>0</formula>
    </cfRule>
  </conditionalFormatting>
  <conditionalFormatting sqref="E19:E20 K19:K20">
    <cfRule type="cellIs" priority="1" dxfId="1" operator="greaterThan" stopIfTrue="1">
      <formula>10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"/>
  <dimension ref="A1:S20"/>
  <sheetViews>
    <sheetView tabSelected="1" zoomScale="75" zoomScaleNormal="75" zoomScalePageLayoutView="0" workbookViewId="0" topLeftCell="F1">
      <selection activeCell="I24" sqref="I24"/>
    </sheetView>
  </sheetViews>
  <sheetFormatPr defaultColWidth="9.00390625" defaultRowHeight="12.75"/>
  <cols>
    <col min="1" max="1" width="0.74609375" style="58" customWidth="1"/>
    <col min="2" max="2" width="8.00390625" style="58" bestFit="1" customWidth="1"/>
    <col min="3" max="3" width="23.125" style="87" bestFit="1" customWidth="1"/>
    <col min="4" max="4" width="7.625" style="87" customWidth="1"/>
    <col min="5" max="5" width="34.25390625" style="58" bestFit="1" customWidth="1"/>
    <col min="6" max="6" width="24.00390625" style="58" bestFit="1" customWidth="1"/>
    <col min="7" max="7" width="10.75390625" style="57" customWidth="1"/>
    <col min="8" max="8" width="9.00390625" style="57" customWidth="1"/>
    <col min="9" max="9" width="10.625" style="57" customWidth="1"/>
    <col min="10" max="10" width="7.875" style="57" customWidth="1"/>
    <col min="11" max="11" width="8.25390625" style="57" customWidth="1"/>
    <col min="12" max="12" width="9.125" style="58" bestFit="1" customWidth="1"/>
    <col min="13" max="13" width="10.25390625" style="58" bestFit="1" customWidth="1"/>
    <col min="14" max="14" width="9.875" style="58" customWidth="1"/>
    <col min="15" max="15" width="10.00390625" style="58" customWidth="1"/>
    <col min="16" max="16" width="9.75390625" style="58" customWidth="1"/>
    <col min="17" max="17" width="8.125" style="58" customWidth="1"/>
    <col min="18" max="18" width="8.375" style="58" customWidth="1"/>
    <col min="19" max="19" width="12.375" style="58" customWidth="1"/>
    <col min="20" max="16384" width="9.125" style="58" customWidth="1"/>
  </cols>
  <sheetData>
    <row r="1" spans="1:12" ht="16.5" thickBot="1">
      <c r="A1" s="56"/>
      <c r="B1" s="115" t="str">
        <f>Prezence!B3</f>
        <v>29.10.2011 Pelhřimov-Dvojboj Kategorie 2002-03</v>
      </c>
      <c r="C1" s="116"/>
      <c r="D1" s="116"/>
      <c r="E1" s="116"/>
      <c r="F1" s="116"/>
      <c r="G1" s="116"/>
      <c r="H1" s="116"/>
      <c r="I1" s="116"/>
      <c r="J1" s="116"/>
      <c r="K1" s="117"/>
      <c r="L1" s="57"/>
    </row>
    <row r="2" spans="1:12" ht="4.5" customHeight="1" thickBot="1">
      <c r="A2" s="59"/>
      <c r="B2" s="118"/>
      <c r="C2" s="118"/>
      <c r="D2" s="118"/>
      <c r="E2" s="118"/>
      <c r="F2" s="118"/>
      <c r="G2" s="118"/>
      <c r="L2" s="57"/>
    </row>
    <row r="3" spans="1:12" ht="16.5" thickBot="1">
      <c r="A3" s="59"/>
      <c r="B3" s="61"/>
      <c r="C3" s="62"/>
      <c r="D3" s="62"/>
      <c r="E3" s="63"/>
      <c r="F3" s="64" t="s">
        <v>9</v>
      </c>
      <c r="G3" s="65" t="str">
        <f>Prezence!E7</f>
        <v>označení kategorie</v>
      </c>
      <c r="H3" s="63"/>
      <c r="I3" s="63"/>
      <c r="J3" s="63"/>
      <c r="K3" s="66"/>
      <c r="L3" s="57"/>
    </row>
    <row r="4" spans="1:12" ht="4.5" customHeight="1" thickBot="1">
      <c r="A4" s="59"/>
      <c r="B4" s="60"/>
      <c r="C4" s="60"/>
      <c r="D4" s="60"/>
      <c r="E4" s="60"/>
      <c r="F4" s="60"/>
      <c r="G4" s="60"/>
      <c r="H4" s="67"/>
      <c r="I4" s="67"/>
      <c r="J4" s="67"/>
      <c r="K4" s="67"/>
      <c r="L4" s="57"/>
    </row>
    <row r="5" spans="1:12" ht="15.75" thickBot="1">
      <c r="A5" s="68"/>
      <c r="B5" s="69"/>
      <c r="C5" s="64" t="s">
        <v>0</v>
      </c>
      <c r="D5" s="70" t="str">
        <f>Prezence!E4</f>
        <v>Jiříková Štěpánka</v>
      </c>
      <c r="E5" s="63"/>
      <c r="F5" s="71"/>
      <c r="G5" s="72"/>
      <c r="H5" s="67"/>
      <c r="I5" s="67"/>
      <c r="J5" s="67"/>
      <c r="K5" s="67"/>
      <c r="L5" s="57"/>
    </row>
    <row r="6" spans="1:12" ht="15.75" thickBot="1">
      <c r="A6" s="73"/>
      <c r="B6" s="69"/>
      <c r="C6" s="64" t="s">
        <v>1</v>
      </c>
      <c r="D6" s="70" t="str">
        <f>Prezence!E5</f>
        <v>Zourová Světlana</v>
      </c>
      <c r="E6" s="63"/>
      <c r="F6" s="71"/>
      <c r="G6" s="72"/>
      <c r="H6" s="67"/>
      <c r="I6" s="67"/>
      <c r="J6" s="67"/>
      <c r="K6" s="67"/>
      <c r="L6" s="57"/>
    </row>
    <row r="7" spans="2:19" ht="13.5" customHeight="1" thickBot="1">
      <c r="B7" s="72"/>
      <c r="C7" s="74"/>
      <c r="D7" s="74"/>
      <c r="E7" s="72"/>
      <c r="F7" s="72"/>
      <c r="G7" s="100" t="s">
        <v>12</v>
      </c>
      <c r="H7" s="106" t="s">
        <v>10</v>
      </c>
      <c r="I7" s="107"/>
      <c r="J7" s="107"/>
      <c r="K7" s="107"/>
      <c r="L7" s="107"/>
      <c r="M7" s="107"/>
      <c r="N7" s="106" t="s">
        <v>11</v>
      </c>
      <c r="O7" s="107"/>
      <c r="P7" s="107"/>
      <c r="Q7" s="107"/>
      <c r="R7" s="107"/>
      <c r="S7" s="108"/>
    </row>
    <row r="8" spans="2:19" ht="31.5" thickBot="1">
      <c r="B8" s="75" t="s">
        <v>15</v>
      </c>
      <c r="C8" s="76" t="s">
        <v>5</v>
      </c>
      <c r="D8" s="75" t="s">
        <v>6</v>
      </c>
      <c r="E8" s="76" t="s">
        <v>7</v>
      </c>
      <c r="F8" s="77" t="s">
        <v>8</v>
      </c>
      <c r="G8" s="78" t="s">
        <v>14</v>
      </c>
      <c r="H8" s="97" t="s">
        <v>19</v>
      </c>
      <c r="I8" s="98" t="s">
        <v>20</v>
      </c>
      <c r="J8" s="98" t="s">
        <v>21</v>
      </c>
      <c r="K8" s="98" t="s">
        <v>22</v>
      </c>
      <c r="L8" s="98" t="s">
        <v>16</v>
      </c>
      <c r="M8" s="99" t="s">
        <v>17</v>
      </c>
      <c r="N8" s="97" t="s">
        <v>19</v>
      </c>
      <c r="O8" s="98" t="s">
        <v>20</v>
      </c>
      <c r="P8" s="98" t="s">
        <v>21</v>
      </c>
      <c r="Q8" s="98" t="s">
        <v>22</v>
      </c>
      <c r="R8" s="98" t="s">
        <v>16</v>
      </c>
      <c r="S8" s="99" t="s">
        <v>17</v>
      </c>
    </row>
    <row r="9" spans="2:12" s="59" customFormat="1" ht="4.5" customHeight="1">
      <c r="B9" s="72"/>
      <c r="C9" s="74"/>
      <c r="D9" s="72"/>
      <c r="E9" s="74"/>
      <c r="F9" s="74"/>
      <c r="G9" s="79"/>
      <c r="H9" s="80"/>
      <c r="I9" s="80"/>
      <c r="J9" s="80"/>
      <c r="K9" s="80"/>
      <c r="L9" s="67"/>
    </row>
    <row r="10" spans="2:19" ht="15.75">
      <c r="B10" s="81">
        <v>1</v>
      </c>
      <c r="C10" s="82" t="str">
        <f>Prezence!C12</f>
        <v>Křížová Kateřina</v>
      </c>
      <c r="D10" s="81">
        <f>Prezence!D12</f>
        <v>2002</v>
      </c>
      <c r="E10" s="82" t="str">
        <f>Prezence!E12</f>
        <v>TJ Sokol Brno I.</v>
      </c>
      <c r="F10" s="82" t="str">
        <f>Prezence!F12</f>
        <v>Vyzinovi</v>
      </c>
      <c r="G10" s="83">
        <f>Vysledky!P12</f>
        <v>26.205</v>
      </c>
      <c r="H10" s="84">
        <f>Vysledky!D12</f>
        <v>4.7</v>
      </c>
      <c r="I10" s="84">
        <f>Vysledky!E12</f>
        <v>10</v>
      </c>
      <c r="J10" s="84">
        <f>Vysledky!F12</f>
        <v>1.66</v>
      </c>
      <c r="K10" s="84">
        <f>Vysledky!G12</f>
        <v>8.34</v>
      </c>
      <c r="L10" s="84">
        <f>Vysledky!H12</f>
        <v>0</v>
      </c>
      <c r="M10" s="85">
        <f>Vysledky!I12</f>
        <v>13.04</v>
      </c>
      <c r="N10" s="84">
        <f>Vysledky!J12</f>
        <v>4.5</v>
      </c>
      <c r="O10" s="84">
        <f>Vysledky!K12</f>
        <v>10</v>
      </c>
      <c r="P10" s="84">
        <f>Vysledky!L12</f>
        <v>1.335</v>
      </c>
      <c r="Q10" s="84">
        <f>Vysledky!M12</f>
        <v>8.665</v>
      </c>
      <c r="R10" s="84">
        <f>Vysledky!N12</f>
        <v>0</v>
      </c>
      <c r="S10" s="85">
        <f>Vysledky!O12</f>
        <v>13.165</v>
      </c>
    </row>
    <row r="11" spans="2:19" ht="15.75">
      <c r="B11" s="81">
        <v>2</v>
      </c>
      <c r="C11" s="82" t="str">
        <f>Prezence!C19</f>
        <v>Růžičková Barbora</v>
      </c>
      <c r="D11" s="81">
        <f>Prezence!D19</f>
        <v>2003</v>
      </c>
      <c r="E11" s="82" t="str">
        <f>Prezence!E19</f>
        <v>TJ Mas. Spartak Sezimovo ÚSTÍ</v>
      </c>
      <c r="F11" s="82" t="str">
        <f>Prezence!F19</f>
        <v>Blafková,Prokop</v>
      </c>
      <c r="G11" s="83">
        <f>Vysledky!P19</f>
        <v>23.904999999999998</v>
      </c>
      <c r="H11" s="84">
        <f>Vysledky!D19</f>
        <v>5.3</v>
      </c>
      <c r="I11" s="84">
        <f>Vysledky!E19</f>
        <v>10</v>
      </c>
      <c r="J11" s="84">
        <f>Vysledky!F19</f>
        <v>2.76</v>
      </c>
      <c r="K11" s="84">
        <f>Vysledky!G19</f>
        <v>7.24</v>
      </c>
      <c r="L11" s="84">
        <f>Vysledky!H19</f>
        <v>0</v>
      </c>
      <c r="M11" s="85">
        <f>Vysledky!I19</f>
        <v>12.54</v>
      </c>
      <c r="N11" s="84">
        <f>Vysledky!J19</f>
        <v>4.3</v>
      </c>
      <c r="O11" s="84">
        <f>Vysledky!K19</f>
        <v>10</v>
      </c>
      <c r="P11" s="84">
        <f>Vysledky!L19</f>
        <v>2.935</v>
      </c>
      <c r="Q11" s="84">
        <f>Vysledky!M19</f>
        <v>7.0649999999999995</v>
      </c>
      <c r="R11" s="84">
        <f>Vysledky!N19</f>
        <v>0</v>
      </c>
      <c r="S11" s="85">
        <f>Vysledky!O19</f>
        <v>11.364999999999998</v>
      </c>
    </row>
    <row r="12" spans="2:19" ht="15.75">
      <c r="B12" s="86">
        <v>3</v>
      </c>
      <c r="C12" s="82" t="str">
        <f>Prezence!C20</f>
        <v>Podlahová Karolína</v>
      </c>
      <c r="D12" s="81">
        <f>Prezence!D20</f>
        <v>2003</v>
      </c>
      <c r="E12" s="82" t="str">
        <f>Prezence!E20</f>
        <v>TJ Mas. Spartak Sezimovo ÚSTÍ</v>
      </c>
      <c r="F12" s="82" t="str">
        <f>Prezence!F20</f>
        <v>Panošová,Cepák</v>
      </c>
      <c r="G12" s="83">
        <f>Vysledky!P20</f>
        <v>22.805</v>
      </c>
      <c r="H12" s="84">
        <f>Vysledky!D20</f>
        <v>4.3</v>
      </c>
      <c r="I12" s="84">
        <f>Vysledky!E20</f>
        <v>10</v>
      </c>
      <c r="J12" s="84">
        <f>Vysledky!F20</f>
        <v>3.23</v>
      </c>
      <c r="K12" s="84">
        <f>Vysledky!G20</f>
        <v>6.77</v>
      </c>
      <c r="L12" s="84">
        <f>Vysledky!H20</f>
        <v>0</v>
      </c>
      <c r="M12" s="85">
        <f>Vysledky!I20</f>
        <v>11.07</v>
      </c>
      <c r="N12" s="84">
        <f>Vysledky!J20</f>
        <v>4.3</v>
      </c>
      <c r="O12" s="84">
        <f>Vysledky!K20</f>
        <v>10</v>
      </c>
      <c r="P12" s="84">
        <f>Vysledky!L20</f>
        <v>2.565</v>
      </c>
      <c r="Q12" s="84">
        <f>Vysledky!M20</f>
        <v>7.4350000000000005</v>
      </c>
      <c r="R12" s="84">
        <f>Vysledky!N20</f>
        <v>0</v>
      </c>
      <c r="S12" s="85">
        <f>Vysledky!O20</f>
        <v>11.735</v>
      </c>
    </row>
    <row r="13" spans="2:19" ht="15.75">
      <c r="B13" s="81">
        <v>4</v>
      </c>
      <c r="C13" s="82" t="str">
        <f>Prezence!C10</f>
        <v>Galádová Barbora</v>
      </c>
      <c r="D13" s="81">
        <f>Prezence!D10</f>
        <v>2002</v>
      </c>
      <c r="E13" s="82" t="str">
        <f>Prezence!E10</f>
        <v>TJ Bohemians Praha</v>
      </c>
      <c r="F13" s="82" t="str">
        <f>Prezence!F10</f>
        <v>Verešová,Hukaufová</v>
      </c>
      <c r="G13" s="83">
        <f>Vysledky!P10</f>
        <v>22.67</v>
      </c>
      <c r="H13" s="84">
        <f>Vysledky!D10</f>
        <v>4</v>
      </c>
      <c r="I13" s="84">
        <f>Vysledky!E10</f>
        <v>10</v>
      </c>
      <c r="J13" s="84">
        <f>Vysledky!F10</f>
        <v>2.43</v>
      </c>
      <c r="K13" s="84">
        <f>Vysledky!G10</f>
        <v>7.57</v>
      </c>
      <c r="L13" s="84">
        <f>Vysledky!H10</f>
        <v>0</v>
      </c>
      <c r="M13" s="85">
        <f>Vysledky!I10</f>
        <v>11.57</v>
      </c>
      <c r="N13" s="84">
        <f>Vysledky!J10</f>
        <v>4</v>
      </c>
      <c r="O13" s="84">
        <f>Vysledky!K10</f>
        <v>10</v>
      </c>
      <c r="P13" s="84">
        <f>Vysledky!L10</f>
        <v>2.9</v>
      </c>
      <c r="Q13" s="84">
        <f>Vysledky!M10</f>
        <v>7.1</v>
      </c>
      <c r="R13" s="84">
        <f>Vysledky!N10</f>
        <v>0</v>
      </c>
      <c r="S13" s="85">
        <f>Vysledky!O10</f>
        <v>11.1</v>
      </c>
    </row>
    <row r="14" spans="2:19" ht="15.75">
      <c r="B14" s="86">
        <v>5</v>
      </c>
      <c r="C14" s="82" t="str">
        <f>Prezence!C16</f>
        <v>Pecínová Lucie</v>
      </c>
      <c r="D14" s="81">
        <f>Prezence!D16</f>
        <v>2003</v>
      </c>
      <c r="E14" s="82" t="str">
        <f>Prezence!E16</f>
        <v>TJ Slovan J.Hradec</v>
      </c>
      <c r="F14" s="82" t="str">
        <f>Prezence!F16</f>
        <v>Jedličková,Látová Huboňová</v>
      </c>
      <c r="G14" s="83">
        <f>Vysledky!P16</f>
        <v>22.3</v>
      </c>
      <c r="H14" s="84">
        <f>Vysledky!D16</f>
        <v>3.8</v>
      </c>
      <c r="I14" s="84">
        <f>Vysledky!E16</f>
        <v>10</v>
      </c>
      <c r="J14" s="84">
        <f>Vysledky!F16</f>
        <v>2.8</v>
      </c>
      <c r="K14" s="84">
        <f>Vysledky!G16</f>
        <v>7.2</v>
      </c>
      <c r="L14" s="84">
        <f>Vysledky!H16</f>
        <v>0</v>
      </c>
      <c r="M14" s="85">
        <f>Vysledky!I16</f>
        <v>11</v>
      </c>
      <c r="N14" s="84">
        <f>Vysledky!J16</f>
        <v>4.2</v>
      </c>
      <c r="O14" s="84">
        <f>Vysledky!K16</f>
        <v>10</v>
      </c>
      <c r="P14" s="84">
        <f>Vysledky!L16</f>
        <v>2.9</v>
      </c>
      <c r="Q14" s="84">
        <f>Vysledky!M16</f>
        <v>7.1</v>
      </c>
      <c r="R14" s="84">
        <f>Vysledky!N16</f>
        <v>0</v>
      </c>
      <c r="S14" s="85">
        <f>Vysledky!O16</f>
        <v>11.3</v>
      </c>
    </row>
    <row r="15" spans="2:19" ht="15.75">
      <c r="B15" s="86">
        <v>6</v>
      </c>
      <c r="C15" s="82" t="str">
        <f>Prezence!C11</f>
        <v>Farabauerová Michaela</v>
      </c>
      <c r="D15" s="81">
        <f>Prezence!D11</f>
        <v>2002</v>
      </c>
      <c r="E15" s="82" t="str">
        <f>Prezence!E11</f>
        <v>TJ Bohemians Praha</v>
      </c>
      <c r="F15" s="82" t="str">
        <f>Prezence!F11</f>
        <v>Verešová,Hukaufová</v>
      </c>
      <c r="G15" s="83">
        <f>Vysledky!P11</f>
        <v>21.735000000000003</v>
      </c>
      <c r="H15" s="84">
        <f>Vysledky!D11</f>
        <v>3.2</v>
      </c>
      <c r="I15" s="84">
        <f>Vysledky!E11</f>
        <v>10</v>
      </c>
      <c r="J15" s="84">
        <f>Vysledky!F11</f>
        <v>3.1</v>
      </c>
      <c r="K15" s="84">
        <f>Vysledky!G11</f>
        <v>6.9</v>
      </c>
      <c r="L15" s="84">
        <f>Vysledky!H11</f>
        <v>0</v>
      </c>
      <c r="M15" s="85">
        <f>Vysledky!I11</f>
        <v>10.100000000000001</v>
      </c>
      <c r="N15" s="84">
        <f>Vysledky!J11</f>
        <v>3.7</v>
      </c>
      <c r="O15" s="84">
        <f>Vysledky!K11</f>
        <v>10</v>
      </c>
      <c r="P15" s="84">
        <f>Vysledky!L11</f>
        <v>2.065</v>
      </c>
      <c r="Q15" s="84">
        <f>Vysledky!M11</f>
        <v>7.9350000000000005</v>
      </c>
      <c r="R15" s="84">
        <f>Vysledky!N11</f>
        <v>0</v>
      </c>
      <c r="S15" s="85">
        <f>Vysledky!O11</f>
        <v>11.635000000000002</v>
      </c>
    </row>
    <row r="16" spans="2:19" ht="15.75">
      <c r="B16" s="81">
        <v>7</v>
      </c>
      <c r="C16" s="82" t="str">
        <f>Prezence!C15</f>
        <v>Hanzalová Karolína</v>
      </c>
      <c r="D16" s="81">
        <f>Prezence!D15</f>
        <v>2003</v>
      </c>
      <c r="E16" s="82" t="str">
        <f>Prezence!E15</f>
        <v>TJ Slovan J.Hradec</v>
      </c>
      <c r="F16" s="82" t="str">
        <f>Prezence!F15</f>
        <v>Jedličková,Látová Huboňová</v>
      </c>
      <c r="G16" s="83">
        <f>Vysledky!P15</f>
        <v>20.84</v>
      </c>
      <c r="H16" s="84">
        <f>Vysledky!D15</f>
        <v>4.3</v>
      </c>
      <c r="I16" s="84">
        <f>Vysledky!E15</f>
        <v>10</v>
      </c>
      <c r="J16" s="84">
        <f>Vysledky!F15</f>
        <v>6.06</v>
      </c>
      <c r="K16" s="84">
        <f>Vysledky!G15</f>
        <v>3.9400000000000004</v>
      </c>
      <c r="L16" s="84">
        <f>Vysledky!H15</f>
        <v>0</v>
      </c>
      <c r="M16" s="85">
        <f>Vysledky!I15</f>
        <v>8.24</v>
      </c>
      <c r="N16" s="84">
        <f>Vysledky!J15</f>
        <v>4.5</v>
      </c>
      <c r="O16" s="84">
        <f>Vysledky!K15</f>
        <v>10</v>
      </c>
      <c r="P16" s="84">
        <f>Vysledky!L15</f>
        <v>1.9</v>
      </c>
      <c r="Q16" s="84">
        <f>Vysledky!M15</f>
        <v>8.1</v>
      </c>
      <c r="R16" s="84">
        <f>Vysledky!N15</f>
        <v>0</v>
      </c>
      <c r="S16" s="85">
        <f>Vysledky!O15</f>
        <v>12.6</v>
      </c>
    </row>
    <row r="17" spans="2:19" ht="15.75">
      <c r="B17" s="86">
        <v>8</v>
      </c>
      <c r="C17" s="82" t="str">
        <f>Prezence!C13</f>
        <v>Dolejší Aneta</v>
      </c>
      <c r="D17" s="81">
        <f>Prezence!D13</f>
        <v>2002</v>
      </c>
      <c r="E17" s="82" t="str">
        <f>Prezence!E13</f>
        <v>Sokol Bedřichov</v>
      </c>
      <c r="F17" s="82" t="str">
        <f>Prezence!F13</f>
        <v>Dvořáková</v>
      </c>
      <c r="G17" s="83">
        <f>Vysledky!P13</f>
        <v>20.465</v>
      </c>
      <c r="H17" s="84">
        <f>Vysledky!D13</f>
        <v>3.6</v>
      </c>
      <c r="I17" s="84">
        <f>Vysledky!E13</f>
        <v>10</v>
      </c>
      <c r="J17" s="84">
        <f>Vysledky!F13</f>
        <v>4.6</v>
      </c>
      <c r="K17" s="84">
        <f>Vysledky!G13</f>
        <v>5.4</v>
      </c>
      <c r="L17" s="84">
        <f>Vysledky!H13</f>
        <v>0</v>
      </c>
      <c r="M17" s="85">
        <f>Vysledky!I13</f>
        <v>9</v>
      </c>
      <c r="N17" s="84">
        <f>Vysledky!J13</f>
        <v>3.6</v>
      </c>
      <c r="O17" s="84">
        <f>Vysledky!K13</f>
        <v>10</v>
      </c>
      <c r="P17" s="84">
        <f>Vysledky!L13</f>
        <v>2.135</v>
      </c>
      <c r="Q17" s="84">
        <f>Vysledky!M13</f>
        <v>7.865</v>
      </c>
      <c r="R17" s="84">
        <f>Vysledky!N13</f>
        <v>0</v>
      </c>
      <c r="S17" s="85">
        <f>Vysledky!O13</f>
        <v>11.465</v>
      </c>
    </row>
    <row r="18" spans="2:19" ht="15.75">
      <c r="B18" s="86">
        <v>9</v>
      </c>
      <c r="C18" s="82" t="str">
        <f>Prezence!C17</f>
        <v>Bendová Denisa</v>
      </c>
      <c r="D18" s="81">
        <f>Prezence!D17</f>
        <v>2003</v>
      </c>
      <c r="E18" s="82" t="str">
        <f>Prezence!E17</f>
        <v>TJ Slovan J.Hradec</v>
      </c>
      <c r="F18" s="82" t="str">
        <f>Prezence!F17</f>
        <v>Jedličková,Látová Huboňová</v>
      </c>
      <c r="G18" s="83">
        <f>Vysledky!P17</f>
        <v>19.075</v>
      </c>
      <c r="H18" s="84">
        <f>Vysledky!D17</f>
        <v>3.5</v>
      </c>
      <c r="I18" s="84">
        <f>Vysledky!E17</f>
        <v>10</v>
      </c>
      <c r="J18" s="84">
        <f>Vysledky!F17</f>
        <v>5.46</v>
      </c>
      <c r="K18" s="84">
        <f>Vysledky!G17</f>
        <v>4.54</v>
      </c>
      <c r="L18" s="84">
        <f>Vysledky!H17</f>
        <v>0</v>
      </c>
      <c r="M18" s="85">
        <f>Vysledky!I17</f>
        <v>8.04</v>
      </c>
      <c r="N18" s="84">
        <f>Vysledky!J17</f>
        <v>3.7</v>
      </c>
      <c r="O18" s="84">
        <f>Vysledky!K17</f>
        <v>10</v>
      </c>
      <c r="P18" s="84">
        <f>Vysledky!L17</f>
        <v>2.665</v>
      </c>
      <c r="Q18" s="84">
        <f>Vysledky!M17</f>
        <v>7.335</v>
      </c>
      <c r="R18" s="84">
        <f>Vysledky!N17</f>
        <v>0</v>
      </c>
      <c r="S18" s="85">
        <f>Vysledky!O17</f>
        <v>11.035</v>
      </c>
    </row>
    <row r="19" spans="2:19" ht="15.75">
      <c r="B19" s="89">
        <v>10</v>
      </c>
      <c r="C19" s="82" t="str">
        <f>Prezence!C14</f>
        <v>Chlupáčková Žofie</v>
      </c>
      <c r="D19" s="81">
        <f>Prezence!D14</f>
        <v>2002</v>
      </c>
      <c r="E19" s="82" t="str">
        <f>Prezence!E14</f>
        <v>Sokol Bedřichov</v>
      </c>
      <c r="F19" s="82" t="str">
        <f>Prezence!F14</f>
        <v>Dvořáková</v>
      </c>
      <c r="G19" s="83">
        <f>Vysledky!P14</f>
        <v>18.435</v>
      </c>
      <c r="H19" s="84">
        <f>Vysledky!D14</f>
        <v>3.5</v>
      </c>
      <c r="I19" s="84">
        <f>Vysledky!E14</f>
        <v>10</v>
      </c>
      <c r="J19" s="84">
        <f>Vysledky!F14</f>
        <v>7.03</v>
      </c>
      <c r="K19" s="84">
        <f>Vysledky!G14</f>
        <v>2.9699999999999998</v>
      </c>
      <c r="L19" s="84">
        <f>Vysledky!H14</f>
        <v>0</v>
      </c>
      <c r="M19" s="85">
        <f>Vysledky!I14</f>
        <v>6.47</v>
      </c>
      <c r="N19" s="84">
        <f>Vysledky!J14</f>
        <v>4.5</v>
      </c>
      <c r="O19" s="84">
        <f>Vysledky!K14</f>
        <v>10</v>
      </c>
      <c r="P19" s="84">
        <f>Vysledky!L14</f>
        <v>2.535</v>
      </c>
      <c r="Q19" s="84">
        <f>Vysledky!M14</f>
        <v>7.465</v>
      </c>
      <c r="R19" s="84">
        <f>Vysledky!N14</f>
        <v>0</v>
      </c>
      <c r="S19" s="85">
        <f>Vysledky!O14</f>
        <v>11.965</v>
      </c>
    </row>
    <row r="20" spans="2:19" ht="15.75">
      <c r="B20" s="89">
        <v>11</v>
      </c>
      <c r="C20" s="82" t="str">
        <f>Prezence!C18</f>
        <v>Mašková Natálie</v>
      </c>
      <c r="D20" s="81">
        <f>Prezence!D18</f>
        <v>2003</v>
      </c>
      <c r="E20" s="82" t="str">
        <f>Prezence!E18</f>
        <v>TJ Slovan J.Hradec</v>
      </c>
      <c r="F20" s="82" t="str">
        <f>Prezence!F18</f>
        <v>Jedličková,Látová Huboňová</v>
      </c>
      <c r="G20" s="83">
        <f>Vysledky!P18</f>
        <v>17.565</v>
      </c>
      <c r="H20" s="84">
        <f>Vysledky!D18</f>
        <v>3.2</v>
      </c>
      <c r="I20" s="84">
        <f>Vysledky!E18</f>
        <v>10</v>
      </c>
      <c r="J20" s="84">
        <f>Vysledky!F18</f>
        <v>6.4</v>
      </c>
      <c r="K20" s="84">
        <f>Vysledky!G18</f>
        <v>3.5999999999999996</v>
      </c>
      <c r="L20" s="84">
        <f>Vysledky!H18</f>
        <v>0</v>
      </c>
      <c r="M20" s="85">
        <f>Vysledky!I18</f>
        <v>6.8</v>
      </c>
      <c r="N20" s="84">
        <f>Vysledky!J18</f>
        <v>3.8</v>
      </c>
      <c r="O20" s="84">
        <f>Vysledky!K18</f>
        <v>10</v>
      </c>
      <c r="P20" s="84">
        <f>Vysledky!L18</f>
        <v>3.035</v>
      </c>
      <c r="Q20" s="84">
        <f>Vysledky!M18</f>
        <v>6.965</v>
      </c>
      <c r="R20" s="84">
        <f>Vysledky!N18</f>
        <v>0</v>
      </c>
      <c r="S20" s="85">
        <f>Vysledky!O18</f>
        <v>10.765</v>
      </c>
    </row>
  </sheetData>
  <sheetProtection formatCells="0" formatColumns="0" formatRows="0" insertHyperlinks="0" sort="0"/>
  <mergeCells count="4">
    <mergeCell ref="N7:S7"/>
    <mergeCell ref="B1:K1"/>
    <mergeCell ref="B2:G2"/>
    <mergeCell ref="H7:M7"/>
  </mergeCells>
  <printOptions/>
  <pageMargins left="0.1968503937007874" right="0.1968503937007874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Světlana</cp:lastModifiedBy>
  <cp:lastPrinted>2011-10-29T14:35:11Z</cp:lastPrinted>
  <dcterms:created xsi:type="dcterms:W3CDTF">2004-06-16T20:12:45Z</dcterms:created>
  <dcterms:modified xsi:type="dcterms:W3CDTF">2011-10-29T14:35:51Z</dcterms:modified>
  <cp:category/>
  <cp:version/>
  <cp:contentType/>
  <cp:contentStatus/>
</cp:coreProperties>
</file>