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<sst xmlns="http://schemas.openxmlformats.org/spreadsheetml/2006/main" count="84" uniqueCount="48">
  <si>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</si>
  <si>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</si>
  <si>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</si>
  <si>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</si>
  <si>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</si>
  <si>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</si>
  <si>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</si>
  <si>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</si>
  <si>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</si>
  <si>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</si>
  <si>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</si>
  <si>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</si>
  <si>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</si>
  <si>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</si>
  <si>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</si>
  <si>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</si>
  <si>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</si>
  <si>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</si>
  <si>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</si>
  <si>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</si>
  <si>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</si>
  <si>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</si>
  <si>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</si>
  <si>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SG Pelhřimov</t>
  </si>
  <si>
    <t>TJ Sokol Brno I.</t>
  </si>
  <si>
    <t>TJ Bohemians Praha</t>
  </si>
  <si>
    <t>Verešová,Hukaufová</t>
  </si>
  <si>
    <t>KSG Rosice</t>
  </si>
  <si>
    <t>Jiříková Štěpánka</t>
  </si>
  <si>
    <t>Zourová Světlana</t>
  </si>
  <si>
    <t>KSG Moravská Slávia Brno</t>
  </si>
  <si>
    <t>Uhrová,Václavíková</t>
  </si>
  <si>
    <t>Zourová ,Jiříková</t>
  </si>
  <si>
    <t>Chmelová ,Muric</t>
  </si>
  <si>
    <t>Blatecká,Pánková</t>
  </si>
  <si>
    <t>Suková Denisa</t>
  </si>
  <si>
    <t>Linková Laura</t>
  </si>
  <si>
    <t>Kršková Monika</t>
  </si>
  <si>
    <t>Hajdinová Karolína</t>
  </si>
  <si>
    <t>Gálová Alice</t>
  </si>
  <si>
    <t>Blatecká Michaela</t>
  </si>
  <si>
    <t>Pánková Sára</t>
  </si>
  <si>
    <t>Hemberová Tereza</t>
  </si>
  <si>
    <t>TJ Slovan J .Hradec</t>
  </si>
  <si>
    <t>Benešová,Jírová L.</t>
  </si>
  <si>
    <t>Benešová Michaela</t>
  </si>
  <si>
    <t>29.10.2011 Pelhřimov-Dvojboj Kategorie 2006</t>
  </si>
  <si>
    <t>Tkáčová Sofie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</si>
</sst>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0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33" borderId="17" xfId="34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34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49" fillId="0" borderId="17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19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5.6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97" t="s">
        <v>46</v>
      </c>
      <c r="C3" s="98"/>
      <c r="D3" s="98"/>
      <c r="E3" s="98"/>
      <c r="F3" s="99"/>
      <c r="G3" s="4"/>
    </row>
    <row r="4" spans="2:7" ht="12.75">
      <c r="B4" s="5"/>
      <c r="C4" s="6"/>
      <c r="D4" s="7" t="s">
        <v>0</v>
      </c>
      <c r="E4" s="35" t="s">
        <v>28</v>
      </c>
      <c r="F4" s="9"/>
      <c r="G4" s="10"/>
    </row>
    <row r="5" spans="2:7" ht="13.5" thickBot="1">
      <c r="B5" s="11"/>
      <c r="C5" s="12"/>
      <c r="D5" s="13" t="s">
        <v>1</v>
      </c>
      <c r="E5" s="36" t="s">
        <v>29</v>
      </c>
      <c r="F5" s="14"/>
      <c r="G5" s="10"/>
    </row>
    <row r="6" ht="4.5" customHeight="1" thickBot="1"/>
    <row r="7" spans="2:7" ht="15" thickBot="1">
      <c r="B7" s="100" t="s">
        <v>2</v>
      </c>
      <c r="C7" s="101"/>
      <c r="D7" s="101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89" t="s">
        <v>35</v>
      </c>
      <c r="D10" s="90">
        <v>2006</v>
      </c>
      <c r="E10" s="90" t="s">
        <v>23</v>
      </c>
      <c r="F10" s="90" t="s">
        <v>32</v>
      </c>
      <c r="G10" s="22"/>
    </row>
    <row r="11" spans="2:7" ht="15.75">
      <c r="B11" s="20">
        <v>2</v>
      </c>
      <c r="C11" s="89" t="s">
        <v>36</v>
      </c>
      <c r="D11" s="90">
        <v>2006</v>
      </c>
      <c r="E11" s="90" t="s">
        <v>25</v>
      </c>
      <c r="F11" s="90" t="s">
        <v>26</v>
      </c>
      <c r="G11" s="23"/>
    </row>
    <row r="12" spans="2:7" ht="15.75">
      <c r="B12" s="20">
        <v>3</v>
      </c>
      <c r="C12" s="89" t="s">
        <v>37</v>
      </c>
      <c r="D12" s="90">
        <v>2007</v>
      </c>
      <c r="E12" s="91" t="s">
        <v>30</v>
      </c>
      <c r="F12" s="91" t="s">
        <v>31</v>
      </c>
      <c r="G12" s="23"/>
    </row>
    <row r="13" spans="2:7" ht="15.75">
      <c r="B13" s="21">
        <v>4</v>
      </c>
      <c r="C13" s="89" t="s">
        <v>38</v>
      </c>
      <c r="D13" s="90">
        <v>2006</v>
      </c>
      <c r="E13" s="90" t="s">
        <v>27</v>
      </c>
      <c r="F13" s="90" t="s">
        <v>33</v>
      </c>
      <c r="G13" s="23"/>
    </row>
    <row r="14" spans="2:7" ht="15.75">
      <c r="B14" s="20">
        <v>5</v>
      </c>
      <c r="C14" s="89" t="s">
        <v>39</v>
      </c>
      <c r="D14" s="90">
        <v>2006</v>
      </c>
      <c r="E14" s="90" t="s">
        <v>27</v>
      </c>
      <c r="F14" s="90" t="s">
        <v>33</v>
      </c>
      <c r="G14" s="23"/>
    </row>
    <row r="15" spans="2:7" ht="15.75">
      <c r="B15" s="21">
        <v>6</v>
      </c>
      <c r="C15" s="89" t="s">
        <v>40</v>
      </c>
      <c r="D15" s="90">
        <v>2006</v>
      </c>
      <c r="E15" s="90" t="s">
        <v>24</v>
      </c>
      <c r="F15" s="90" t="s">
        <v>34</v>
      </c>
      <c r="G15" s="23"/>
    </row>
    <row r="16" spans="2:7" ht="15.75">
      <c r="B16" s="20">
        <v>7</v>
      </c>
      <c r="C16" s="89" t="s">
        <v>41</v>
      </c>
      <c r="D16" s="90">
        <v>2006</v>
      </c>
      <c r="E16" s="90" t="s">
        <v>24</v>
      </c>
      <c r="F16" s="90" t="s">
        <v>34</v>
      </c>
      <c r="G16" s="23"/>
    </row>
    <row r="17" spans="2:7" ht="15.75">
      <c r="B17" s="21">
        <v>8</v>
      </c>
      <c r="C17" s="89" t="s">
        <v>47</v>
      </c>
      <c r="D17" s="90">
        <v>2006</v>
      </c>
      <c r="E17" s="90" t="s">
        <v>24</v>
      </c>
      <c r="F17" s="90" t="s">
        <v>34</v>
      </c>
      <c r="G17" s="23"/>
    </row>
    <row r="18" spans="1:7" ht="15.75">
      <c r="A18" s="10"/>
      <c r="B18" s="20">
        <v>9</v>
      </c>
      <c r="C18" s="89" t="s">
        <v>42</v>
      </c>
      <c r="D18" s="90">
        <v>2006</v>
      </c>
      <c r="E18" s="90" t="s">
        <v>43</v>
      </c>
      <c r="F18" s="90" t="s">
        <v>44</v>
      </c>
      <c r="G18" s="23"/>
    </row>
    <row r="19" spans="2:6" ht="15.75">
      <c r="B19" s="20">
        <v>10</v>
      </c>
      <c r="C19" s="89" t="s">
        <v>45</v>
      </c>
      <c r="D19" s="90">
        <v>2006</v>
      </c>
      <c r="E19" s="90" t="s">
        <v>43</v>
      </c>
      <c r="F19" s="90" t="s">
        <v>44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19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7" sqref="O17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2" t="str">
        <f>Prezence!B3</f>
        <v>29.10.2011 Pelhřimov-Dvojboj Kategorie 2006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4" ht="4.5" customHeight="1" thickBot="1">
      <c r="A3" s="28"/>
      <c r="B3" s="105"/>
      <c r="C3" s="105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06" t="s">
        <v>9</v>
      </c>
      <c r="C4" s="107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2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08" t="s">
        <v>10</v>
      </c>
      <c r="E7" s="109"/>
      <c r="F7" s="109"/>
      <c r="G7" s="109"/>
      <c r="H7" s="109"/>
      <c r="I7" s="110"/>
      <c r="J7" s="108" t="s">
        <v>11</v>
      </c>
      <c r="K7" s="109"/>
      <c r="L7" s="109"/>
      <c r="M7" s="109"/>
      <c r="N7" s="109"/>
      <c r="O7" s="110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Suková Denisa</v>
      </c>
      <c r="D10" s="47">
        <v>2.5</v>
      </c>
      <c r="E10" s="47">
        <v>10</v>
      </c>
      <c r="F10" s="47">
        <v>2.83</v>
      </c>
      <c r="G10" s="50">
        <f>SUM(E10,-F10)</f>
        <v>7.17</v>
      </c>
      <c r="H10" s="47"/>
      <c r="I10" s="48">
        <f>SUM(D10,G10,-H10)</f>
        <v>9.67</v>
      </c>
      <c r="J10" s="47">
        <v>2.9</v>
      </c>
      <c r="K10" s="47">
        <v>10</v>
      </c>
      <c r="L10" s="47">
        <v>2.2</v>
      </c>
      <c r="M10" s="50">
        <f>SUM(K10,-L10)</f>
        <v>7.8</v>
      </c>
      <c r="N10" s="47"/>
      <c r="O10" s="48">
        <f>SUM(J10,M10,-N10)</f>
        <v>10.7</v>
      </c>
      <c r="P10" s="40">
        <f>SUM(I10+O10)</f>
        <v>20.369999999999997</v>
      </c>
    </row>
    <row r="11" spans="2:16" ht="12.75" customHeight="1">
      <c r="B11" s="20">
        <f>Prezence!B11</f>
        <v>2</v>
      </c>
      <c r="C11" s="34" t="str">
        <f>Prezence!C11</f>
        <v>Linková Laura</v>
      </c>
      <c r="D11" s="47">
        <v>3.3</v>
      </c>
      <c r="E11" s="47">
        <v>10</v>
      </c>
      <c r="F11" s="47">
        <v>2.7</v>
      </c>
      <c r="G11" s="50">
        <f aca="true" t="shared" si="0" ref="G11:G18">SUM(E11,-F11)</f>
        <v>7.3</v>
      </c>
      <c r="H11" s="47"/>
      <c r="I11" s="48">
        <f aca="true" t="shared" si="1" ref="I11:I18">SUM(D11,G11,-H11)</f>
        <v>10.6</v>
      </c>
      <c r="J11" s="47">
        <v>3</v>
      </c>
      <c r="K11" s="47">
        <v>10</v>
      </c>
      <c r="L11" s="47">
        <v>1.53</v>
      </c>
      <c r="M11" s="50">
        <f aca="true" t="shared" si="2" ref="M11:M18">SUM(K11,-L11)</f>
        <v>8.47</v>
      </c>
      <c r="N11" s="47"/>
      <c r="O11" s="48">
        <f aca="true" t="shared" si="3" ref="O11:O18">SUM(J11,M11,-N11)</f>
        <v>11.47</v>
      </c>
      <c r="P11" s="40">
        <f aca="true" t="shared" si="4" ref="P11:P18">SUM(I11+O11)</f>
        <v>22.07</v>
      </c>
    </row>
    <row r="12" spans="2:16" ht="12.75" customHeight="1">
      <c r="B12" s="20">
        <f>Prezence!B12</f>
        <v>3</v>
      </c>
      <c r="C12" s="34" t="str">
        <f>Prezence!C12</f>
        <v>Kršková Monika</v>
      </c>
      <c r="D12" s="47">
        <v>3.1</v>
      </c>
      <c r="E12" s="47">
        <v>10</v>
      </c>
      <c r="F12" s="47">
        <v>1.8</v>
      </c>
      <c r="G12" s="50">
        <f t="shared" si="0"/>
        <v>8.2</v>
      </c>
      <c r="H12" s="47"/>
      <c r="I12" s="48">
        <f t="shared" si="1"/>
        <v>11.299999999999999</v>
      </c>
      <c r="J12" s="47">
        <v>3</v>
      </c>
      <c r="K12" s="47">
        <v>10</v>
      </c>
      <c r="L12" s="47">
        <v>1.23</v>
      </c>
      <c r="M12" s="50">
        <f t="shared" si="2"/>
        <v>8.77</v>
      </c>
      <c r="N12" s="47"/>
      <c r="O12" s="48">
        <f t="shared" si="3"/>
        <v>11.77</v>
      </c>
      <c r="P12" s="40">
        <f t="shared" si="4"/>
        <v>23.07</v>
      </c>
    </row>
    <row r="13" spans="2:16" ht="12.75" customHeight="1">
      <c r="B13" s="20">
        <f>Prezence!B13</f>
        <v>4</v>
      </c>
      <c r="C13" s="34" t="str">
        <f>Prezence!C13</f>
        <v>Hajdinová Karolína</v>
      </c>
      <c r="D13" s="47">
        <v>3.1</v>
      </c>
      <c r="E13" s="47">
        <v>10</v>
      </c>
      <c r="F13" s="47">
        <v>1.3</v>
      </c>
      <c r="G13" s="50">
        <f t="shared" si="0"/>
        <v>8.7</v>
      </c>
      <c r="H13" s="47"/>
      <c r="I13" s="48">
        <f t="shared" si="1"/>
        <v>11.799999999999999</v>
      </c>
      <c r="J13" s="47">
        <v>3</v>
      </c>
      <c r="K13" s="47">
        <v>10</v>
      </c>
      <c r="L13" s="47">
        <v>1</v>
      </c>
      <c r="M13" s="50">
        <f t="shared" si="2"/>
        <v>9</v>
      </c>
      <c r="N13" s="47"/>
      <c r="O13" s="48">
        <f t="shared" si="3"/>
        <v>12</v>
      </c>
      <c r="P13" s="40">
        <f t="shared" si="4"/>
        <v>23.799999999999997</v>
      </c>
    </row>
    <row r="14" spans="2:16" ht="12.75" customHeight="1">
      <c r="B14" s="20">
        <f>Prezence!B14</f>
        <v>5</v>
      </c>
      <c r="C14" s="34" t="str">
        <f>Prezence!C14</f>
        <v>Gálová Alice</v>
      </c>
      <c r="D14" s="47">
        <v>3.1</v>
      </c>
      <c r="E14" s="47">
        <v>10</v>
      </c>
      <c r="F14" s="47">
        <v>2.5</v>
      </c>
      <c r="G14" s="50">
        <f t="shared" si="0"/>
        <v>7.5</v>
      </c>
      <c r="H14" s="47"/>
      <c r="I14" s="48">
        <f t="shared" si="1"/>
        <v>10.6</v>
      </c>
      <c r="J14" s="47">
        <v>3</v>
      </c>
      <c r="K14" s="47">
        <v>10</v>
      </c>
      <c r="L14" s="47">
        <v>1.5</v>
      </c>
      <c r="M14" s="50">
        <f t="shared" si="2"/>
        <v>8.5</v>
      </c>
      <c r="N14" s="47"/>
      <c r="O14" s="48">
        <f t="shared" si="3"/>
        <v>11.5</v>
      </c>
      <c r="P14" s="40">
        <f t="shared" si="4"/>
        <v>22.1</v>
      </c>
    </row>
    <row r="15" spans="2:16" ht="12.75" customHeight="1">
      <c r="B15" s="20">
        <f>Prezence!B15</f>
        <v>6</v>
      </c>
      <c r="C15" s="34" t="str">
        <f>Prezence!C15</f>
        <v>Blatecká Michaela</v>
      </c>
      <c r="D15" s="47">
        <v>3.2</v>
      </c>
      <c r="E15" s="47">
        <v>10</v>
      </c>
      <c r="F15" s="47">
        <v>1.57</v>
      </c>
      <c r="G15" s="50">
        <f t="shared" si="0"/>
        <v>8.43</v>
      </c>
      <c r="H15" s="47"/>
      <c r="I15" s="48">
        <f t="shared" si="1"/>
        <v>11.629999999999999</v>
      </c>
      <c r="J15" s="47">
        <v>2.9</v>
      </c>
      <c r="K15" s="47">
        <v>10</v>
      </c>
      <c r="L15" s="47">
        <v>1.46</v>
      </c>
      <c r="M15" s="50">
        <f t="shared" si="2"/>
        <v>8.54</v>
      </c>
      <c r="N15" s="47"/>
      <c r="O15" s="48">
        <f t="shared" si="3"/>
        <v>11.44</v>
      </c>
      <c r="P15" s="40">
        <f t="shared" si="4"/>
        <v>23.07</v>
      </c>
    </row>
    <row r="16" spans="2:16" ht="12.75" customHeight="1">
      <c r="B16" s="20">
        <f>Prezence!B16</f>
        <v>7</v>
      </c>
      <c r="C16" s="34" t="str">
        <f>Prezence!C16</f>
        <v>Pánková Sára</v>
      </c>
      <c r="D16" s="47">
        <v>3.1</v>
      </c>
      <c r="E16" s="47">
        <v>10</v>
      </c>
      <c r="F16" s="47">
        <v>1.23</v>
      </c>
      <c r="G16" s="50">
        <f t="shared" si="0"/>
        <v>8.77</v>
      </c>
      <c r="H16" s="47"/>
      <c r="I16" s="48">
        <f t="shared" si="1"/>
        <v>11.87</v>
      </c>
      <c r="J16" s="47">
        <v>3</v>
      </c>
      <c r="K16" s="47">
        <v>10</v>
      </c>
      <c r="L16" s="47">
        <v>1.93</v>
      </c>
      <c r="M16" s="50">
        <f t="shared" si="2"/>
        <v>8.07</v>
      </c>
      <c r="N16" s="47"/>
      <c r="O16" s="48">
        <f t="shared" si="3"/>
        <v>11.07</v>
      </c>
      <c r="P16" s="40">
        <f t="shared" si="4"/>
        <v>22.939999999999998</v>
      </c>
    </row>
    <row r="17" spans="2:16" ht="12.75" customHeight="1">
      <c r="B17" s="20">
        <f>Prezence!B17</f>
        <v>8</v>
      </c>
      <c r="C17" s="34" t="str">
        <f>Prezence!C17</f>
        <v>Tkáčová Sofie</v>
      </c>
      <c r="D17" s="47">
        <v>3.1</v>
      </c>
      <c r="E17" s="47">
        <v>10</v>
      </c>
      <c r="F17" s="47">
        <v>1.66</v>
      </c>
      <c r="G17" s="50">
        <f t="shared" si="0"/>
        <v>8.34</v>
      </c>
      <c r="H17" s="47"/>
      <c r="I17" s="48">
        <f t="shared" si="1"/>
        <v>11.44</v>
      </c>
      <c r="J17" s="47">
        <v>2.9</v>
      </c>
      <c r="K17" s="47">
        <v>10</v>
      </c>
      <c r="L17" s="47">
        <v>2.03</v>
      </c>
      <c r="M17" s="50">
        <f t="shared" si="2"/>
        <v>7.970000000000001</v>
      </c>
      <c r="N17" s="47"/>
      <c r="O17" s="48">
        <f t="shared" si="3"/>
        <v>10.870000000000001</v>
      </c>
      <c r="P17" s="40">
        <f t="shared" si="4"/>
        <v>22.310000000000002</v>
      </c>
    </row>
    <row r="18" spans="2:16" ht="12.75" customHeight="1">
      <c r="B18" s="20">
        <f>Prezence!B18</f>
        <v>9</v>
      </c>
      <c r="C18" s="34" t="str">
        <f>Prezence!C18</f>
        <v>Hemberová Tereza</v>
      </c>
      <c r="D18" s="47">
        <v>3.1</v>
      </c>
      <c r="E18" s="47">
        <v>10</v>
      </c>
      <c r="F18" s="47">
        <v>2.47</v>
      </c>
      <c r="G18" s="50">
        <f t="shared" si="0"/>
        <v>7.529999999999999</v>
      </c>
      <c r="H18" s="47"/>
      <c r="I18" s="48">
        <f t="shared" si="1"/>
        <v>10.629999999999999</v>
      </c>
      <c r="J18" s="47">
        <v>3</v>
      </c>
      <c r="K18" s="47">
        <v>10</v>
      </c>
      <c r="L18" s="47">
        <v>2.23</v>
      </c>
      <c r="M18" s="50">
        <f t="shared" si="2"/>
        <v>7.77</v>
      </c>
      <c r="N18" s="47"/>
      <c r="O18" s="48">
        <f t="shared" si="3"/>
        <v>10.77</v>
      </c>
      <c r="P18" s="40">
        <f t="shared" si="4"/>
        <v>21.4</v>
      </c>
    </row>
    <row r="19" spans="2:16" ht="12.75">
      <c r="B19" s="20">
        <f>Prezence!B19</f>
        <v>10</v>
      </c>
      <c r="C19" s="34" t="str">
        <f>Prezence!C19</f>
        <v>Benešová Michaela</v>
      </c>
      <c r="D19" s="47">
        <v>3.1</v>
      </c>
      <c r="E19" s="47">
        <v>10</v>
      </c>
      <c r="F19" s="47">
        <v>2.43</v>
      </c>
      <c r="G19" s="50">
        <f>SUM(E19,-F19)</f>
        <v>7.57</v>
      </c>
      <c r="H19" s="47"/>
      <c r="I19" s="48">
        <f>SUM(D19,G19,-H19)</f>
        <v>10.67</v>
      </c>
      <c r="J19" s="47">
        <v>3</v>
      </c>
      <c r="K19" s="47">
        <v>10</v>
      </c>
      <c r="L19" s="47">
        <v>2.86</v>
      </c>
      <c r="M19" s="50">
        <f>SUM(K19,-L19)</f>
        <v>7.140000000000001</v>
      </c>
      <c r="N19" s="47"/>
      <c r="O19" s="48">
        <f>SUM(J19,M19,-N19)</f>
        <v>10.14</v>
      </c>
      <c r="P19" s="40">
        <f>SUM(I19+O19)</f>
        <v>20.810000000000002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18 H10:H18 N10:N18 F10:F18">
    <cfRule type="cellIs" priority="10" dxfId="0" operator="greaterThan" stopIfTrue="1">
      <formula>10</formula>
    </cfRule>
  </conditionalFormatting>
  <conditionalFormatting sqref="G10:G18 M10:M18 I10:I18 O10:O18">
    <cfRule type="cellIs" priority="11" dxfId="0" operator="lessThan" stopIfTrue="1">
      <formula>0</formula>
    </cfRule>
  </conditionalFormatting>
  <conditionalFormatting sqref="E10:E18 K10:K18">
    <cfRule type="cellIs" priority="12" dxfId="1" operator="greaterThan" stopIfTrue="1">
      <formula>10</formula>
    </cfRule>
  </conditionalFormatting>
  <conditionalFormatting sqref="L19 H19 N19 F19">
    <cfRule type="cellIs" priority="3" dxfId="0" operator="greaterThan" stopIfTrue="1">
      <formula>10</formula>
    </cfRule>
  </conditionalFormatting>
  <conditionalFormatting sqref="G19 M19 I19 O19">
    <cfRule type="cellIs" priority="2" dxfId="0" operator="lessThan" stopIfTrue="1">
      <formula>0</formula>
    </cfRule>
  </conditionalFormatting>
  <conditionalFormatting sqref="E19 K19">
    <cfRule type="cellIs" priority="1" dxfId="1" operator="greaterThan" stopIfTrue="1">
      <formula>10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S19"/>
  <sheetViews>
    <sheetView tabSelected="1" zoomScale="75" zoomScaleNormal="75" zoomScalePageLayoutView="0" workbookViewId="0" topLeftCell="A1">
      <selection activeCell="B21" sqref="B21"/>
    </sheetView>
  </sheetViews>
  <sheetFormatPr defaultColWidth="9.00390625" defaultRowHeight="12.75"/>
  <cols>
    <col min="1" max="1" width="0.74609375" style="59" customWidth="1"/>
    <col min="2" max="2" width="8.00390625" style="59" bestFit="1" customWidth="1"/>
    <col min="3" max="3" width="23.125" style="88" bestFit="1" customWidth="1"/>
    <col min="4" max="4" width="9.25390625" style="88" customWidth="1"/>
    <col min="5" max="5" width="34.25390625" style="59" bestFit="1" customWidth="1"/>
    <col min="6" max="6" width="24.00390625" style="59" bestFit="1" customWidth="1"/>
    <col min="7" max="7" width="10.625" style="58" customWidth="1"/>
    <col min="8" max="8" width="10.00390625" style="58" customWidth="1"/>
    <col min="9" max="9" width="11.125" style="58" customWidth="1"/>
    <col min="10" max="10" width="9.875" style="58" customWidth="1"/>
    <col min="11" max="11" width="9.125" style="58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1" t="str">
        <f>Prezence!B3</f>
        <v>29.10.2011 Pelhřimov-Dvojboj Kategorie 2006</v>
      </c>
      <c r="C1" s="112"/>
      <c r="D1" s="112"/>
      <c r="E1" s="112"/>
      <c r="F1" s="112"/>
      <c r="G1" s="112"/>
      <c r="H1" s="112"/>
      <c r="I1" s="112"/>
      <c r="J1" s="112"/>
      <c r="K1" s="113"/>
      <c r="L1" s="58"/>
    </row>
    <row r="2" spans="1:12" ht="4.5" customHeight="1" thickBot="1">
      <c r="A2" s="60"/>
      <c r="B2" s="114"/>
      <c r="C2" s="114"/>
      <c r="D2" s="114"/>
      <c r="E2" s="114"/>
      <c r="F2" s="114"/>
      <c r="G2" s="114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73"/>
      <c r="G7" s="93" t="s">
        <v>12</v>
      </c>
      <c r="H7" s="102" t="s">
        <v>10</v>
      </c>
      <c r="I7" s="103"/>
      <c r="J7" s="103"/>
      <c r="K7" s="103"/>
      <c r="L7" s="103"/>
      <c r="M7" s="103"/>
      <c r="N7" s="102" t="s">
        <v>11</v>
      </c>
      <c r="O7" s="103"/>
      <c r="P7" s="103"/>
      <c r="Q7" s="103"/>
      <c r="R7" s="103"/>
      <c r="S7" s="104"/>
    </row>
    <row r="8" spans="2:19" ht="31.5" thickBot="1">
      <c r="B8" s="76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4" t="s">
        <v>19</v>
      </c>
      <c r="I8" s="95" t="s">
        <v>20</v>
      </c>
      <c r="J8" s="95" t="s">
        <v>21</v>
      </c>
      <c r="K8" s="95" t="s">
        <v>22</v>
      </c>
      <c r="L8" s="95" t="s">
        <v>16</v>
      </c>
      <c r="M8" s="96" t="s">
        <v>17</v>
      </c>
      <c r="N8" s="94" t="s">
        <v>19</v>
      </c>
      <c r="O8" s="95" t="s">
        <v>20</v>
      </c>
      <c r="P8" s="95" t="s">
        <v>21</v>
      </c>
      <c r="Q8" s="95" t="s">
        <v>22</v>
      </c>
      <c r="R8" s="95" t="s">
        <v>16</v>
      </c>
      <c r="S8" s="96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82">
        <v>1</v>
      </c>
      <c r="C10" s="83" t="str">
        <f>Prezence!C13</f>
        <v>Hajdinová Karolína</v>
      </c>
      <c r="D10" s="82">
        <f>Prezence!D13</f>
        <v>2006</v>
      </c>
      <c r="E10" s="83" t="str">
        <f>Prezence!E13</f>
        <v>KSG Rosice</v>
      </c>
      <c r="F10" s="83" t="str">
        <f>Prezence!F13</f>
        <v>Chmelová ,Muric</v>
      </c>
      <c r="G10" s="84">
        <f>Vysledky!P13</f>
        <v>23.799999999999997</v>
      </c>
      <c r="H10" s="85">
        <f>Vysledky!D13</f>
        <v>3.1</v>
      </c>
      <c r="I10" s="85">
        <f>Vysledky!E13</f>
        <v>10</v>
      </c>
      <c r="J10" s="85">
        <f>Vysledky!F13</f>
        <v>1.3</v>
      </c>
      <c r="K10" s="85">
        <f>Vysledky!G13</f>
        <v>8.7</v>
      </c>
      <c r="L10" s="85">
        <f>Vysledky!H13</f>
        <v>0</v>
      </c>
      <c r="M10" s="86">
        <f>Vysledky!I13</f>
        <v>11.799999999999999</v>
      </c>
      <c r="N10" s="85">
        <f>Vysledky!J13</f>
        <v>3</v>
      </c>
      <c r="O10" s="85">
        <f>Vysledky!K13</f>
        <v>10</v>
      </c>
      <c r="P10" s="85">
        <f>Vysledky!L13</f>
        <v>1</v>
      </c>
      <c r="Q10" s="85">
        <f>Vysledky!M13</f>
        <v>9</v>
      </c>
      <c r="R10" s="85">
        <f>Vysledky!N13</f>
        <v>0</v>
      </c>
      <c r="S10" s="86">
        <f>Vysledky!O13</f>
        <v>12</v>
      </c>
    </row>
    <row r="11" spans="2:19" ht="15.75">
      <c r="B11" s="82">
        <v>2</v>
      </c>
      <c r="C11" s="83" t="str">
        <f>Prezence!C15</f>
        <v>Blatecká Michaela</v>
      </c>
      <c r="D11" s="82">
        <f>Prezence!D15</f>
        <v>2006</v>
      </c>
      <c r="E11" s="83" t="str">
        <f>Prezence!E15</f>
        <v>TJ Sokol Brno I.</v>
      </c>
      <c r="F11" s="83" t="str">
        <f>Prezence!F15</f>
        <v>Blatecká,Pánková</v>
      </c>
      <c r="G11" s="84">
        <f>Vysledky!P15</f>
        <v>23.07</v>
      </c>
      <c r="H11" s="85">
        <f>Vysledky!D15</f>
        <v>3.2</v>
      </c>
      <c r="I11" s="85">
        <f>Vysledky!E15</f>
        <v>10</v>
      </c>
      <c r="J11" s="85">
        <f>Vysledky!F15</f>
        <v>1.57</v>
      </c>
      <c r="K11" s="85">
        <f>Vysledky!G15</f>
        <v>8.43</v>
      </c>
      <c r="L11" s="85">
        <f>Vysledky!H15</f>
        <v>0</v>
      </c>
      <c r="M11" s="86">
        <f>Vysledky!I15</f>
        <v>11.629999999999999</v>
      </c>
      <c r="N11" s="85">
        <f>Vysledky!J15</f>
        <v>2.9</v>
      </c>
      <c r="O11" s="85">
        <f>Vysledky!K15</f>
        <v>10</v>
      </c>
      <c r="P11" s="85">
        <f>Vysledky!L15</f>
        <v>1.46</v>
      </c>
      <c r="Q11" s="85">
        <f>Vysledky!M15</f>
        <v>8.54</v>
      </c>
      <c r="R11" s="85">
        <f>Vysledky!N15</f>
        <v>0</v>
      </c>
      <c r="S11" s="86">
        <f>Vysledky!O15</f>
        <v>11.44</v>
      </c>
    </row>
    <row r="12" spans="2:19" ht="15.75">
      <c r="B12" s="82">
        <v>3</v>
      </c>
      <c r="C12" s="83" t="str">
        <f>Prezence!C12</f>
        <v>Kršková Monika</v>
      </c>
      <c r="D12" s="82">
        <f>Prezence!D12</f>
        <v>2007</v>
      </c>
      <c r="E12" s="83" t="str">
        <f>Prezence!E12</f>
        <v>KSG Moravská Slávia Brno</v>
      </c>
      <c r="F12" s="83" t="str">
        <f>Prezence!F12</f>
        <v>Uhrová,Václavíková</v>
      </c>
      <c r="G12" s="84">
        <f>Vysledky!P12</f>
        <v>23.07</v>
      </c>
      <c r="H12" s="85">
        <f>Vysledky!D12</f>
        <v>3.1</v>
      </c>
      <c r="I12" s="85">
        <f>Vysledky!E12</f>
        <v>10</v>
      </c>
      <c r="J12" s="85">
        <f>Vysledky!F12</f>
        <v>1.8</v>
      </c>
      <c r="K12" s="85">
        <f>Vysledky!G12</f>
        <v>8.2</v>
      </c>
      <c r="L12" s="85">
        <f>Vysledky!H12</f>
        <v>0</v>
      </c>
      <c r="M12" s="86">
        <f>Vysledky!I12</f>
        <v>11.299999999999999</v>
      </c>
      <c r="N12" s="85">
        <f>Vysledky!J12</f>
        <v>3</v>
      </c>
      <c r="O12" s="85">
        <f>Vysledky!K12</f>
        <v>10</v>
      </c>
      <c r="P12" s="85">
        <f>Vysledky!L12</f>
        <v>1.23</v>
      </c>
      <c r="Q12" s="85">
        <f>Vysledky!M12</f>
        <v>8.77</v>
      </c>
      <c r="R12" s="85">
        <f>Vysledky!N12</f>
        <v>0</v>
      </c>
      <c r="S12" s="86">
        <f>Vysledky!O12</f>
        <v>11.77</v>
      </c>
    </row>
    <row r="13" spans="2:19" ht="15.75">
      <c r="B13" s="82">
        <v>4</v>
      </c>
      <c r="C13" s="83" t="str">
        <f>Prezence!C16</f>
        <v>Pánková Sára</v>
      </c>
      <c r="D13" s="82">
        <f>Prezence!D16</f>
        <v>2006</v>
      </c>
      <c r="E13" s="83" t="str">
        <f>Prezence!E16</f>
        <v>TJ Sokol Brno I.</v>
      </c>
      <c r="F13" s="83" t="str">
        <f>Prezence!F16</f>
        <v>Blatecká,Pánková</v>
      </c>
      <c r="G13" s="84">
        <f>Vysledky!P16</f>
        <v>22.939999999999998</v>
      </c>
      <c r="H13" s="85">
        <f>Vysledky!D16</f>
        <v>3.1</v>
      </c>
      <c r="I13" s="85">
        <f>Vysledky!E16</f>
        <v>10</v>
      </c>
      <c r="J13" s="85">
        <f>Vysledky!F16</f>
        <v>1.23</v>
      </c>
      <c r="K13" s="85">
        <f>Vysledky!G16</f>
        <v>8.77</v>
      </c>
      <c r="L13" s="85">
        <f>Vysledky!H16</f>
        <v>0</v>
      </c>
      <c r="M13" s="86">
        <f>Vysledky!I16</f>
        <v>11.87</v>
      </c>
      <c r="N13" s="85">
        <f>Vysledky!J16</f>
        <v>3</v>
      </c>
      <c r="O13" s="85">
        <f>Vysledky!K16</f>
        <v>10</v>
      </c>
      <c r="P13" s="85">
        <f>Vysledky!L16</f>
        <v>1.93</v>
      </c>
      <c r="Q13" s="85">
        <f>Vysledky!M16</f>
        <v>8.07</v>
      </c>
      <c r="R13" s="85">
        <f>Vysledky!N16</f>
        <v>0</v>
      </c>
      <c r="S13" s="86">
        <f>Vysledky!O16</f>
        <v>11.07</v>
      </c>
    </row>
    <row r="14" spans="2:19" ht="15.75">
      <c r="B14" s="87">
        <v>5</v>
      </c>
      <c r="C14" s="83" t="str">
        <f>Prezence!C17</f>
        <v>Tkáčová Sofie</v>
      </c>
      <c r="D14" s="82">
        <f>Prezence!D17</f>
        <v>2006</v>
      </c>
      <c r="E14" s="83" t="str">
        <f>Prezence!E17</f>
        <v>TJ Sokol Brno I.</v>
      </c>
      <c r="F14" s="83" t="str">
        <f>Prezence!F17</f>
        <v>Blatecká,Pánková</v>
      </c>
      <c r="G14" s="84">
        <f>Vysledky!P17</f>
        <v>22.310000000000002</v>
      </c>
      <c r="H14" s="85">
        <f>Vysledky!D17</f>
        <v>3.1</v>
      </c>
      <c r="I14" s="85">
        <f>Vysledky!E17</f>
        <v>10</v>
      </c>
      <c r="J14" s="85">
        <f>Vysledky!F17</f>
        <v>1.66</v>
      </c>
      <c r="K14" s="85">
        <f>Vysledky!G17</f>
        <v>8.34</v>
      </c>
      <c r="L14" s="85">
        <f>Vysledky!H17</f>
        <v>0</v>
      </c>
      <c r="M14" s="86">
        <f>Vysledky!I17</f>
        <v>11.44</v>
      </c>
      <c r="N14" s="85">
        <f>Vysledky!J17</f>
        <v>2.9</v>
      </c>
      <c r="O14" s="85">
        <f>Vysledky!K17</f>
        <v>10</v>
      </c>
      <c r="P14" s="85">
        <f>Vysledky!L17</f>
        <v>2.03</v>
      </c>
      <c r="Q14" s="85">
        <f>Vysledky!M17</f>
        <v>7.970000000000001</v>
      </c>
      <c r="R14" s="85">
        <f>Vysledky!N17</f>
        <v>0</v>
      </c>
      <c r="S14" s="86">
        <f>Vysledky!O17</f>
        <v>10.870000000000001</v>
      </c>
    </row>
    <row r="15" spans="2:19" ht="15.75">
      <c r="B15" s="87">
        <v>6</v>
      </c>
      <c r="C15" s="83" t="str">
        <f>Prezence!C14</f>
        <v>Gálová Alice</v>
      </c>
      <c r="D15" s="82">
        <f>Prezence!D14</f>
        <v>2006</v>
      </c>
      <c r="E15" s="83" t="str">
        <f>Prezence!E14</f>
        <v>KSG Rosice</v>
      </c>
      <c r="F15" s="83" t="str">
        <f>Prezence!F14</f>
        <v>Chmelová ,Muric</v>
      </c>
      <c r="G15" s="84">
        <f>Vysledky!P14</f>
        <v>22.1</v>
      </c>
      <c r="H15" s="85">
        <f>Vysledky!D14</f>
        <v>3.1</v>
      </c>
      <c r="I15" s="85">
        <f>Vysledky!E14</f>
        <v>10</v>
      </c>
      <c r="J15" s="85">
        <f>Vysledky!F14</f>
        <v>2.5</v>
      </c>
      <c r="K15" s="85">
        <f>Vysledky!G14</f>
        <v>7.5</v>
      </c>
      <c r="L15" s="85">
        <f>Vysledky!H14</f>
        <v>0</v>
      </c>
      <c r="M15" s="86">
        <f>Vysledky!I14</f>
        <v>10.6</v>
      </c>
      <c r="N15" s="85">
        <f>Vysledky!J14</f>
        <v>3</v>
      </c>
      <c r="O15" s="85">
        <f>Vysledky!K14</f>
        <v>10</v>
      </c>
      <c r="P15" s="85">
        <f>Vysledky!L14</f>
        <v>1.5</v>
      </c>
      <c r="Q15" s="85">
        <f>Vysledky!M14</f>
        <v>8.5</v>
      </c>
      <c r="R15" s="85">
        <f>Vysledky!N14</f>
        <v>0</v>
      </c>
      <c r="S15" s="86">
        <f>Vysledky!O14</f>
        <v>11.5</v>
      </c>
    </row>
    <row r="16" spans="2:19" ht="15.75">
      <c r="B16" s="82">
        <v>7</v>
      </c>
      <c r="C16" s="83" t="str">
        <f>Prezence!C11</f>
        <v>Linková Laura</v>
      </c>
      <c r="D16" s="82">
        <f>Prezence!D11</f>
        <v>2006</v>
      </c>
      <c r="E16" s="83" t="str">
        <f>Prezence!E11</f>
        <v>TJ Bohemians Praha</v>
      </c>
      <c r="F16" s="83" t="str">
        <f>Prezence!F11</f>
        <v>Verešová,Hukaufová</v>
      </c>
      <c r="G16" s="84">
        <f>Vysledky!P11</f>
        <v>22.07</v>
      </c>
      <c r="H16" s="85">
        <f>Vysledky!D11</f>
        <v>3.3</v>
      </c>
      <c r="I16" s="85">
        <f>Vysledky!E11</f>
        <v>10</v>
      </c>
      <c r="J16" s="85">
        <f>Vysledky!F11</f>
        <v>2.7</v>
      </c>
      <c r="K16" s="85">
        <f>Vysledky!G11</f>
        <v>7.3</v>
      </c>
      <c r="L16" s="85">
        <f>Vysledky!H11</f>
        <v>0</v>
      </c>
      <c r="M16" s="86">
        <f>Vysledky!I11</f>
        <v>10.6</v>
      </c>
      <c r="N16" s="85">
        <f>Vysledky!J11</f>
        <v>3</v>
      </c>
      <c r="O16" s="85">
        <f>Vysledky!K11</f>
        <v>10</v>
      </c>
      <c r="P16" s="85">
        <f>Vysledky!L11</f>
        <v>1.53</v>
      </c>
      <c r="Q16" s="85">
        <f>Vysledky!M11</f>
        <v>8.47</v>
      </c>
      <c r="R16" s="85">
        <f>Vysledky!N11</f>
        <v>0</v>
      </c>
      <c r="S16" s="86">
        <f>Vysledky!O11</f>
        <v>11.47</v>
      </c>
    </row>
    <row r="17" spans="2:19" ht="15.75">
      <c r="B17" s="87">
        <v>8</v>
      </c>
      <c r="C17" s="83" t="str">
        <f>Prezence!C18</f>
        <v>Hemberová Tereza</v>
      </c>
      <c r="D17" s="82">
        <f>Prezence!D18</f>
        <v>2006</v>
      </c>
      <c r="E17" s="83" t="str">
        <f>Prezence!E18</f>
        <v>TJ Slovan J .Hradec</v>
      </c>
      <c r="F17" s="83" t="str">
        <f>Prezence!F18</f>
        <v>Benešová,Jírová L.</v>
      </c>
      <c r="G17" s="84">
        <f>Vysledky!P18</f>
        <v>21.4</v>
      </c>
      <c r="H17" s="85">
        <f>Vysledky!D18</f>
        <v>3.1</v>
      </c>
      <c r="I17" s="85">
        <f>Vysledky!E18</f>
        <v>10</v>
      </c>
      <c r="J17" s="85">
        <f>Vysledky!F18</f>
        <v>2.47</v>
      </c>
      <c r="K17" s="85">
        <f>Vysledky!G18</f>
        <v>7.529999999999999</v>
      </c>
      <c r="L17" s="85">
        <f>Vysledky!H18</f>
        <v>0</v>
      </c>
      <c r="M17" s="86">
        <f>Vysledky!I18</f>
        <v>10.629999999999999</v>
      </c>
      <c r="N17" s="85">
        <f>Vysledky!J18</f>
        <v>3</v>
      </c>
      <c r="O17" s="85">
        <f>Vysledky!K18</f>
        <v>10</v>
      </c>
      <c r="P17" s="85">
        <f>Vysledky!L18</f>
        <v>2.23</v>
      </c>
      <c r="Q17" s="85">
        <f>Vysledky!M18</f>
        <v>7.77</v>
      </c>
      <c r="R17" s="85">
        <f>Vysledky!N18</f>
        <v>0</v>
      </c>
      <c r="S17" s="86">
        <f>Vysledky!O18</f>
        <v>10.77</v>
      </c>
    </row>
    <row r="18" spans="2:19" ht="15.75">
      <c r="B18" s="87">
        <v>9</v>
      </c>
      <c r="C18" s="83" t="str">
        <f>Prezence!C19</f>
        <v>Benešová Michaela</v>
      </c>
      <c r="D18" s="82">
        <f>Prezence!D19</f>
        <v>2006</v>
      </c>
      <c r="E18" s="83" t="str">
        <f>Prezence!E19</f>
        <v>TJ Slovan J .Hradec</v>
      </c>
      <c r="F18" s="83" t="str">
        <f>Prezence!F19</f>
        <v>Benešová,Jírová L.</v>
      </c>
      <c r="G18" s="84">
        <f>Vysledky!P19</f>
        <v>20.810000000000002</v>
      </c>
      <c r="H18" s="85">
        <f>Vysledky!D19</f>
        <v>3.1</v>
      </c>
      <c r="I18" s="85">
        <f>Vysledky!E19</f>
        <v>10</v>
      </c>
      <c r="J18" s="85">
        <f>Vysledky!F19</f>
        <v>2.43</v>
      </c>
      <c r="K18" s="85">
        <f>Vysledky!G19</f>
        <v>7.57</v>
      </c>
      <c r="L18" s="85">
        <f>Vysledky!H19</f>
        <v>0</v>
      </c>
      <c r="M18" s="86">
        <f>Vysledky!I19</f>
        <v>10.67</v>
      </c>
      <c r="N18" s="85">
        <f>Vysledky!J19</f>
        <v>3</v>
      </c>
      <c r="O18" s="85">
        <f>Vysledky!K19</f>
        <v>10</v>
      </c>
      <c r="P18" s="85">
        <f>Vysledky!L19</f>
        <v>2.86</v>
      </c>
      <c r="Q18" s="85">
        <f>Vysledky!M19</f>
        <v>7.140000000000001</v>
      </c>
      <c r="R18" s="85">
        <f>Vysledky!N19</f>
        <v>0</v>
      </c>
      <c r="S18" s="86">
        <f>Vysledky!O19</f>
        <v>10.14</v>
      </c>
    </row>
    <row r="19" spans="2:19" ht="15.75">
      <c r="B19" s="87">
        <v>10</v>
      </c>
      <c r="C19" s="83" t="str">
        <f>Prezence!C10</f>
        <v>Suková Denisa</v>
      </c>
      <c r="D19" s="82">
        <f>Prezence!D10</f>
        <v>2006</v>
      </c>
      <c r="E19" s="83" t="str">
        <f>Prezence!E10</f>
        <v>SG Pelhřimov</v>
      </c>
      <c r="F19" s="83" t="str">
        <f>Prezence!F10</f>
        <v>Zourová ,Jiříková</v>
      </c>
      <c r="G19" s="84">
        <f>Vysledky!P10</f>
        <v>20.369999999999997</v>
      </c>
      <c r="H19" s="85">
        <f>Vysledky!D10</f>
        <v>2.5</v>
      </c>
      <c r="I19" s="85">
        <f>Vysledky!E10</f>
        <v>10</v>
      </c>
      <c r="J19" s="85">
        <f>Vysledky!F10</f>
        <v>2.83</v>
      </c>
      <c r="K19" s="85">
        <f>Vysledky!G10</f>
        <v>7.17</v>
      </c>
      <c r="L19" s="85">
        <f>Vysledky!H10</f>
        <v>0</v>
      </c>
      <c r="M19" s="86">
        <f>Vysledky!I10</f>
        <v>9.67</v>
      </c>
      <c r="N19" s="85">
        <f>Vysledky!J10</f>
        <v>2.9</v>
      </c>
      <c r="O19" s="85">
        <f>Vysledky!K10</f>
        <v>10</v>
      </c>
      <c r="P19" s="85">
        <f>Vysledky!L10</f>
        <v>2.2</v>
      </c>
      <c r="Q19" s="85">
        <f>Vysledky!M10</f>
        <v>7.8</v>
      </c>
      <c r="R19" s="85">
        <f>Vysledky!N10</f>
        <v>0</v>
      </c>
      <c r="S19" s="86">
        <f>Vysledky!O10</f>
        <v>10.7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Světlana</cp:lastModifiedBy>
  <cp:lastPrinted>2011-10-29T14:39:02Z</cp:lastPrinted>
  <dcterms:created xsi:type="dcterms:W3CDTF">2004-06-16T20:12:45Z</dcterms:created>
  <dcterms:modified xsi:type="dcterms:W3CDTF">2011-10-29T14:39:50Z</dcterms:modified>
  <cp:category/>
  <cp:version/>
  <cp:contentType/>
  <cp:contentStatus/>
</cp:coreProperties>
</file>