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000" windowHeight="8190" tabRatio="482" activeTab="3"/>
  </bookViews>
  <sheets>
    <sheet name="VýsledkyMiniliga" sheetId="1" r:id="rId1"/>
    <sheet name="Výsledky IV liga" sheetId="2" r:id="rId2"/>
    <sheet name="Výsledky III liga" sheetId="3" r:id="rId3"/>
    <sheet name="Výsledky II liga" sheetId="4" r:id="rId4"/>
  </sheets>
  <definedNames>
    <definedName name="_xlfn.COUNTIFS" hidden="1">#NAME?</definedName>
    <definedName name="Excel_BuiltIn_Print_Area_1">#REF!</definedName>
    <definedName name="Excel_BuiltIn_Print_Area_6_1">'VýsledkyMiniliga'!$A$1:$Z$49</definedName>
    <definedName name="Excel_BuiltIn_Print_Area_7">'Výsledky IV liga'!$A$1:$Z$33</definedName>
    <definedName name="Excel_BuiltIn_Print_Area_7_1">'Výsledky IV liga'!$A$1:$Z$31</definedName>
    <definedName name="Excel_BuiltIn_Print_Area_8_1">'Výsledky III liga'!$A$1:$Z$31</definedName>
    <definedName name="Excel_BuiltIn_Print_Area_9_1">'Výsledky II liga'!$A$1:$Z$31</definedName>
    <definedName name="_xlnm.Print_Titles" localSheetId="0">'VýsledkyMiniliga'!$1:$6</definedName>
    <definedName name="_xlnm.Print_Area" localSheetId="3">'Výsledky II liga'!$A$1:$Z$20</definedName>
    <definedName name="_xlnm.Print_Area" localSheetId="2">'Výsledky III liga'!$A$1:$Z$13</definedName>
    <definedName name="_xlnm.Print_Area" localSheetId="1">'Výsledky IV liga'!$A$1:$Z$34</definedName>
  </definedNames>
  <calcPr fullCalcOnLoad="1"/>
</workbook>
</file>

<file path=xl/sharedStrings.xml><?xml version="1.0" encoding="utf-8"?>
<sst xmlns="http://schemas.openxmlformats.org/spreadsheetml/2006/main" count="307" uniqueCount="90">
  <si>
    <t>Hlavní rozhodčí Iva Novotná st.</t>
  </si>
  <si>
    <t>Příjmení a jméno</t>
  </si>
  <si>
    <t>Rok</t>
  </si>
  <si>
    <t>Oddíl</t>
  </si>
  <si>
    <t>Přeskok</t>
  </si>
  <si>
    <t>Bradla</t>
  </si>
  <si>
    <t>Kladina</t>
  </si>
  <si>
    <t>Akrobacie</t>
  </si>
  <si>
    <t>Celkem</t>
  </si>
  <si>
    <t>D</t>
  </si>
  <si>
    <t>vE</t>
  </si>
  <si>
    <t>E</t>
  </si>
  <si>
    <t>Σ</t>
  </si>
  <si>
    <t>Merkur CB</t>
  </si>
  <si>
    <t>Polívková Zuzana</t>
  </si>
  <si>
    <t>Chalupová Petra</t>
  </si>
  <si>
    <t>Pučejdlová Zuzana</t>
  </si>
  <si>
    <t>Prachařová Martina</t>
  </si>
  <si>
    <t>Trhové Sviny</t>
  </si>
  <si>
    <t>Hamadejová Libuše</t>
  </si>
  <si>
    <t>Picková Magdaléna</t>
  </si>
  <si>
    <t>Slovan JH</t>
  </si>
  <si>
    <t>Švehlová Kateřina</t>
  </si>
  <si>
    <t>Lazar Mara</t>
  </si>
  <si>
    <t>Aubrechtová Kateřina</t>
  </si>
  <si>
    <t>Zaňáková Eliška</t>
  </si>
  <si>
    <t>Loko Veselí</t>
  </si>
  <si>
    <t>Lišková Markéta</t>
  </si>
  <si>
    <t>Hánová Tereza</t>
  </si>
  <si>
    <t>N.Včelnice</t>
  </si>
  <si>
    <t>SG Pelhřimov</t>
  </si>
  <si>
    <t>Vágnerová Lucie</t>
  </si>
  <si>
    <t>Honzíková Klára</t>
  </si>
  <si>
    <t>Merkur ČB</t>
  </si>
  <si>
    <t>Horejšová Lucie</t>
  </si>
  <si>
    <t>Pecinová Lucie</t>
  </si>
  <si>
    <t>Šablatůrová Dorota</t>
  </si>
  <si>
    <t>Chrpová Barbora</t>
  </si>
  <si>
    <t>Trang Marie</t>
  </si>
  <si>
    <t>Dvořáková Adéla</t>
  </si>
  <si>
    <t>Veselá Gabriela</t>
  </si>
  <si>
    <t>Říhová Bára</t>
  </si>
  <si>
    <t>Podlahová Karolína</t>
  </si>
  <si>
    <t>Závod  družstev  - III liga</t>
  </si>
  <si>
    <t>Kešnarová Barbora</t>
  </si>
  <si>
    <t>Štufková Tereza</t>
  </si>
  <si>
    <t>Smoleňová Kateřina</t>
  </si>
  <si>
    <t>Hamadejová Eliška</t>
  </si>
  <si>
    <t>Závod  družstev  - II liga</t>
  </si>
  <si>
    <t>Imbrová Karolína</t>
  </si>
  <si>
    <t>H</t>
  </si>
  <si>
    <t>Jírová Gabriela</t>
  </si>
  <si>
    <t>Krajňáková Nela</t>
  </si>
  <si>
    <t>KrajňákováEliška</t>
  </si>
  <si>
    <t>Staňková Tereza</t>
  </si>
  <si>
    <t>Kamenická Karolína</t>
  </si>
  <si>
    <t>Chvátalová Tereza</t>
  </si>
  <si>
    <t>Jenknerová Karolína</t>
  </si>
  <si>
    <t>Linhartová Bára</t>
  </si>
  <si>
    <t>Kašparová Adéla</t>
  </si>
  <si>
    <t>Šum.Vimperk</t>
  </si>
  <si>
    <t>Vašicová Daniela</t>
  </si>
  <si>
    <t>Vozobulová Pavla</t>
  </si>
  <si>
    <t>MAS S.Ústí</t>
  </si>
  <si>
    <t>Kotalíková Diana</t>
  </si>
  <si>
    <t>Perle Franziska</t>
  </si>
  <si>
    <t>PavlíkováLeontýna</t>
  </si>
  <si>
    <t>FlaškováSofie</t>
  </si>
  <si>
    <t>Ludvíková Kateřina</t>
  </si>
  <si>
    <t>Chromá Sára</t>
  </si>
  <si>
    <t>Janáková Dominika</t>
  </si>
  <si>
    <t>Trnková Anna</t>
  </si>
  <si>
    <t>Jášová Kamila</t>
  </si>
  <si>
    <t>Tomšů Kateřina</t>
  </si>
  <si>
    <t>Vítová Viktorie</t>
  </si>
  <si>
    <t>Hajná Bára</t>
  </si>
  <si>
    <t>Ježková Lucie</t>
  </si>
  <si>
    <t>Mičková Karolína</t>
  </si>
  <si>
    <t>Pazdírková Kateřina</t>
  </si>
  <si>
    <t>Slabá Marie</t>
  </si>
  <si>
    <t>Rybáková Rozálie</t>
  </si>
  <si>
    <t>Švecová Eliška</t>
  </si>
  <si>
    <t>Chodorová Anna</t>
  </si>
  <si>
    <t>Krtoušová Jana</t>
  </si>
  <si>
    <t>Vrábelová Kateřina</t>
  </si>
  <si>
    <t>NS</t>
  </si>
  <si>
    <t>Zíková Kristyna</t>
  </si>
  <si>
    <t>Ředitel závodu  Gustav Bago</t>
  </si>
  <si>
    <t>KP žen Jihočeského kraje a Kraje Vysočina - Závod  družstev  - Miniliga</t>
  </si>
  <si>
    <t>KP žen Jihočeského kraje a Kraje Vysočina - Závod  družstev  - IV liga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</si>
</sst>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"/>
    <numFmt numFmtId="174" formatCode="0.000"/>
    <numFmt numFmtId="175" formatCode="[$-405]d\.\ mmmm\ yyyy"/>
    <numFmt numFmtId="176" formatCode="[$-405]d\.\ mmmm\ yyyy;@"/>
    <numFmt numFmtId="177" formatCode="d/m/yyyy;@"/>
  </numFmts>
  <fonts count="38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7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73" fontId="2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20" xfId="0" applyFont="1" applyBorder="1" applyAlignment="1">
      <alignment/>
    </xf>
    <xf numFmtId="172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74" fontId="0" fillId="0" borderId="22" xfId="0" applyNumberFormat="1" applyBorder="1" applyAlignment="1">
      <alignment/>
    </xf>
    <xf numFmtId="172" fontId="0" fillId="0" borderId="22" xfId="0" applyNumberFormat="1" applyBorder="1" applyAlignment="1">
      <alignment/>
    </xf>
    <xf numFmtId="174" fontId="0" fillId="0" borderId="23" xfId="0" applyNumberFormat="1" applyBorder="1" applyAlignment="1">
      <alignment/>
    </xf>
    <xf numFmtId="172" fontId="0" fillId="0" borderId="24" xfId="0" applyNumberFormat="1" applyBorder="1" applyAlignment="1">
      <alignment/>
    </xf>
    <xf numFmtId="1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174" fontId="0" fillId="0" borderId="25" xfId="0" applyNumberFormat="1" applyBorder="1" applyAlignment="1">
      <alignment/>
    </xf>
    <xf numFmtId="0" fontId="0" fillId="0" borderId="26" xfId="0" applyFont="1" applyBorder="1" applyAlignment="1">
      <alignment/>
    </xf>
    <xf numFmtId="172" fontId="0" fillId="0" borderId="27" xfId="0" applyNumberFormat="1" applyBorder="1" applyAlignment="1">
      <alignment/>
    </xf>
    <xf numFmtId="1" fontId="0" fillId="0" borderId="19" xfId="0" applyNumberFormat="1" applyBorder="1" applyAlignment="1">
      <alignment/>
    </xf>
    <xf numFmtId="174" fontId="0" fillId="0" borderId="19" xfId="0" applyNumberFormat="1" applyBorder="1" applyAlignment="1">
      <alignment/>
    </xf>
    <xf numFmtId="172" fontId="0" fillId="0" borderId="19" xfId="0" applyNumberFormat="1" applyBorder="1" applyAlignment="1">
      <alignment/>
    </xf>
    <xf numFmtId="174" fontId="0" fillId="0" borderId="28" xfId="0" applyNumberFormat="1" applyBorder="1" applyAlignment="1">
      <alignment/>
    </xf>
    <xf numFmtId="172" fontId="0" fillId="0" borderId="29" xfId="0" applyNumberFormat="1" applyBorder="1" applyAlignment="1">
      <alignment/>
    </xf>
    <xf numFmtId="1" fontId="0" fillId="0" borderId="29" xfId="0" applyNumberFormat="1" applyBorder="1" applyAlignment="1">
      <alignment/>
    </xf>
    <xf numFmtId="2" fontId="0" fillId="0" borderId="29" xfId="0" applyNumberFormat="1" applyBorder="1" applyAlignment="1">
      <alignment/>
    </xf>
    <xf numFmtId="174" fontId="0" fillId="0" borderId="30" xfId="0" applyNumberFormat="1" applyBorder="1" applyAlignment="1">
      <alignment/>
    </xf>
    <xf numFmtId="0" fontId="0" fillId="0" borderId="29" xfId="0" applyFont="1" applyBorder="1" applyAlignment="1">
      <alignment/>
    </xf>
    <xf numFmtId="173" fontId="0" fillId="0" borderId="19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6" xfId="0" applyFont="1" applyBorder="1" applyAlignment="1">
      <alignment/>
    </xf>
    <xf numFmtId="173" fontId="0" fillId="0" borderId="17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72" fontId="0" fillId="0" borderId="15" xfId="0" applyNumberFormat="1" applyBorder="1" applyAlignment="1">
      <alignment/>
    </xf>
    <xf numFmtId="1" fontId="0" fillId="0" borderId="17" xfId="0" applyNumberFormat="1" applyBorder="1" applyAlignment="1">
      <alignment/>
    </xf>
    <xf numFmtId="174" fontId="0" fillId="0" borderId="17" xfId="0" applyNumberFormat="1" applyBorder="1" applyAlignment="1">
      <alignment/>
    </xf>
    <xf numFmtId="172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17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74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17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72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74" fontId="0" fillId="0" borderId="37" xfId="0" applyNumberFormat="1" applyBorder="1" applyAlignment="1">
      <alignment/>
    </xf>
    <xf numFmtId="172" fontId="0" fillId="0" borderId="38" xfId="0" applyNumberFormat="1" applyBorder="1" applyAlignment="1">
      <alignment/>
    </xf>
    <xf numFmtId="174" fontId="0" fillId="0" borderId="42" xfId="0" applyNumberFormat="1" applyBorder="1" applyAlignment="1">
      <alignment/>
    </xf>
    <xf numFmtId="172" fontId="0" fillId="0" borderId="43" xfId="0" applyNumberFormat="1" applyBorder="1" applyAlignment="1">
      <alignment/>
    </xf>
    <xf numFmtId="1" fontId="0" fillId="0" borderId="43" xfId="0" applyNumberFormat="1" applyBorder="1" applyAlignment="1">
      <alignment/>
    </xf>
    <xf numFmtId="174" fontId="0" fillId="0" borderId="44" xfId="0" applyNumberFormat="1" applyBorder="1" applyAlignment="1">
      <alignment/>
    </xf>
    <xf numFmtId="172" fontId="0" fillId="0" borderId="44" xfId="0" applyNumberFormat="1" applyBorder="1" applyAlignment="1">
      <alignment/>
    </xf>
    <xf numFmtId="174" fontId="0" fillId="0" borderId="45" xfId="0" applyNumberFormat="1" applyBorder="1" applyAlignment="1">
      <alignment/>
    </xf>
    <xf numFmtId="172" fontId="0" fillId="0" borderId="46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37" xfId="0" applyNumberFormat="1" applyBorder="1" applyAlignment="1">
      <alignment/>
    </xf>
    <xf numFmtId="174" fontId="0" fillId="0" borderId="47" xfId="0" applyNumberFormat="1" applyBorder="1" applyAlignment="1">
      <alignment/>
    </xf>
    <xf numFmtId="0" fontId="0" fillId="0" borderId="48" xfId="0" applyFont="1" applyBorder="1" applyAlignment="1">
      <alignment/>
    </xf>
    <xf numFmtId="172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174" fontId="0" fillId="0" borderId="51" xfId="0" applyNumberFormat="1" applyBorder="1" applyAlignment="1">
      <alignment/>
    </xf>
    <xf numFmtId="172" fontId="0" fillId="0" borderId="51" xfId="0" applyNumberFormat="1" applyBorder="1" applyAlignment="1">
      <alignment/>
    </xf>
    <xf numFmtId="174" fontId="0" fillId="0" borderId="52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53" xfId="0" applyFont="1" applyBorder="1" applyAlignment="1">
      <alignment/>
    </xf>
    <xf numFmtId="172" fontId="0" fillId="0" borderId="54" xfId="0" applyNumberFormat="1" applyBorder="1" applyAlignment="1">
      <alignment/>
    </xf>
    <xf numFmtId="1" fontId="0" fillId="0" borderId="55" xfId="0" applyNumberFormat="1" applyBorder="1" applyAlignment="1">
      <alignment/>
    </xf>
    <xf numFmtId="174" fontId="0" fillId="0" borderId="56" xfId="0" applyNumberFormat="1" applyBorder="1" applyAlignment="1">
      <alignment/>
    </xf>
    <xf numFmtId="172" fontId="0" fillId="0" borderId="56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0" borderId="54" xfId="0" applyBorder="1" applyAlignment="1">
      <alignment/>
    </xf>
    <xf numFmtId="2" fontId="0" fillId="0" borderId="55" xfId="0" applyNumberFormat="1" applyBorder="1" applyAlignment="1">
      <alignment/>
    </xf>
    <xf numFmtId="0" fontId="0" fillId="0" borderId="0" xfId="0" applyBorder="1" applyAlignment="1">
      <alignment/>
    </xf>
    <xf numFmtId="174" fontId="0" fillId="0" borderId="57" xfId="0" applyNumberFormat="1" applyBorder="1" applyAlignment="1">
      <alignment/>
    </xf>
    <xf numFmtId="0" fontId="0" fillId="0" borderId="36" xfId="0" applyBorder="1" applyAlignment="1">
      <alignment/>
    </xf>
    <xf numFmtId="174" fontId="0" fillId="0" borderId="39" xfId="0" applyNumberFormat="1" applyBorder="1" applyAlignment="1">
      <alignment/>
    </xf>
    <xf numFmtId="0" fontId="0" fillId="0" borderId="35" xfId="0" applyFont="1" applyBorder="1" applyAlignment="1">
      <alignment/>
    </xf>
    <xf numFmtId="172" fontId="0" fillId="0" borderId="58" xfId="0" applyNumberFormat="1" applyBorder="1" applyAlignment="1">
      <alignment/>
    </xf>
    <xf numFmtId="1" fontId="0" fillId="0" borderId="59" xfId="0" applyNumberFormat="1" applyBorder="1" applyAlignment="1">
      <alignment/>
    </xf>
    <xf numFmtId="174" fontId="0" fillId="0" borderId="60" xfId="0" applyNumberFormat="1" applyBorder="1" applyAlignment="1">
      <alignment/>
    </xf>
    <xf numFmtId="172" fontId="0" fillId="0" borderId="60" xfId="0" applyNumberFormat="1" applyBorder="1" applyAlignment="1">
      <alignment/>
    </xf>
    <xf numFmtId="174" fontId="0" fillId="0" borderId="61" xfId="0" applyNumberFormat="1" applyBorder="1" applyAlignment="1">
      <alignment/>
    </xf>
    <xf numFmtId="2" fontId="0" fillId="0" borderId="59" xfId="0" applyNumberFormat="1" applyBorder="1" applyAlignment="1">
      <alignment/>
    </xf>
    <xf numFmtId="174" fontId="0" fillId="0" borderId="62" xfId="0" applyNumberFormat="1" applyBorder="1" applyAlignment="1">
      <alignment/>
    </xf>
    <xf numFmtId="174" fontId="0" fillId="0" borderId="63" xfId="0" applyNumberFormat="1" applyBorder="1" applyAlignment="1">
      <alignment/>
    </xf>
    <xf numFmtId="174" fontId="0" fillId="0" borderId="20" xfId="0" applyNumberFormat="1" applyBorder="1" applyAlignment="1">
      <alignment/>
    </xf>
    <xf numFmtId="2" fontId="0" fillId="0" borderId="19" xfId="0" applyNumberFormat="1" applyBorder="1" applyAlignment="1">
      <alignment/>
    </xf>
    <xf numFmtId="174" fontId="0" fillId="0" borderId="31" xfId="0" applyNumberFormat="1" applyBorder="1" applyAlignment="1">
      <alignment/>
    </xf>
    <xf numFmtId="174" fontId="0" fillId="0" borderId="26" xfId="0" applyNumberFormat="1" applyBorder="1" applyAlignment="1">
      <alignment/>
    </xf>
    <xf numFmtId="0" fontId="0" fillId="0" borderId="12" xfId="0" applyFont="1" applyBorder="1" applyAlignment="1">
      <alignment/>
    </xf>
    <xf numFmtId="173" fontId="0" fillId="0" borderId="13" xfId="0" applyNumberFormat="1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2" fontId="0" fillId="0" borderId="17" xfId="0" applyNumberFormat="1" applyBorder="1" applyAlignment="1">
      <alignment/>
    </xf>
    <xf numFmtId="174" fontId="0" fillId="0" borderId="32" xfId="0" applyNumberFormat="1" applyBorder="1" applyAlignment="1">
      <alignment/>
    </xf>
    <xf numFmtId="174" fontId="0" fillId="0" borderId="33" xfId="0" applyNumberFormat="1" applyBorder="1" applyAlignment="1">
      <alignment/>
    </xf>
    <xf numFmtId="1" fontId="0" fillId="0" borderId="37" xfId="0" applyNumberFormat="1" applyBorder="1" applyAlignment="1">
      <alignment/>
    </xf>
    <xf numFmtId="172" fontId="0" fillId="0" borderId="55" xfId="0" applyNumberFormat="1" applyBorder="1" applyAlignment="1">
      <alignment/>
    </xf>
    <xf numFmtId="2" fontId="0" fillId="0" borderId="56" xfId="0" applyNumberFormat="1" applyBorder="1" applyAlignment="1">
      <alignment/>
    </xf>
    <xf numFmtId="2" fontId="0" fillId="0" borderId="22" xfId="0" applyNumberFormat="1" applyBorder="1" applyAlignment="1">
      <alignment/>
    </xf>
    <xf numFmtId="172" fontId="0" fillId="0" borderId="63" xfId="0" applyNumberFormat="1" applyBorder="1" applyAlignment="1">
      <alignment/>
    </xf>
    <xf numFmtId="172" fontId="0" fillId="0" borderId="31" xfId="0" applyNumberFormat="1" applyBorder="1" applyAlignment="1">
      <alignment/>
    </xf>
    <xf numFmtId="172" fontId="0" fillId="0" borderId="32" xfId="0" applyNumberFormat="1" applyBorder="1" applyAlignment="1">
      <alignment/>
    </xf>
    <xf numFmtId="1" fontId="0" fillId="0" borderId="56" xfId="0" applyNumberFormat="1" applyBorder="1" applyAlignment="1">
      <alignment/>
    </xf>
    <xf numFmtId="174" fontId="0" fillId="0" borderId="66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39" xfId="0" applyBorder="1" applyAlignment="1">
      <alignment/>
    </xf>
    <xf numFmtId="1" fontId="0" fillId="0" borderId="67" xfId="0" applyNumberFormat="1" applyBorder="1" applyAlignment="1">
      <alignment/>
    </xf>
    <xf numFmtId="2" fontId="0" fillId="0" borderId="67" xfId="0" applyNumberFormat="1" applyBorder="1" applyAlignment="1">
      <alignment/>
    </xf>
    <xf numFmtId="174" fontId="0" fillId="0" borderId="6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174" fontId="0" fillId="0" borderId="68" xfId="0" applyNumberFormat="1" applyBorder="1" applyAlignment="1">
      <alignment/>
    </xf>
    <xf numFmtId="174" fontId="0" fillId="0" borderId="69" xfId="0" applyNumberFormat="1" applyBorder="1" applyAlignment="1">
      <alignment/>
    </xf>
    <xf numFmtId="174" fontId="0" fillId="0" borderId="70" xfId="0" applyNumberFormat="1" applyBorder="1" applyAlignment="1">
      <alignment/>
    </xf>
    <xf numFmtId="0" fontId="0" fillId="0" borderId="71" xfId="0" applyBorder="1" applyAlignment="1">
      <alignment/>
    </xf>
    <xf numFmtId="172" fontId="0" fillId="0" borderId="71" xfId="0" applyNumberFormat="1" applyBorder="1" applyAlignment="1">
      <alignment/>
    </xf>
    <xf numFmtId="1" fontId="0" fillId="0" borderId="71" xfId="0" applyNumberFormat="1" applyBorder="1" applyAlignment="1">
      <alignment/>
    </xf>
    <xf numFmtId="172" fontId="0" fillId="0" borderId="72" xfId="0" applyNumberFormat="1" applyBorder="1" applyAlignment="1">
      <alignment/>
    </xf>
    <xf numFmtId="2" fontId="0" fillId="0" borderId="71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73" xfId="0" applyBorder="1" applyAlignment="1">
      <alignment/>
    </xf>
    <xf numFmtId="0" fontId="0" fillId="0" borderId="55" xfId="0" applyFont="1" applyBorder="1" applyAlignment="1">
      <alignment/>
    </xf>
    <xf numFmtId="173" fontId="0" fillId="0" borderId="56" xfId="0" applyNumberFormat="1" applyFont="1" applyBorder="1" applyAlignment="1">
      <alignment/>
    </xf>
    <xf numFmtId="0" fontId="0" fillId="0" borderId="73" xfId="0" applyFont="1" applyBorder="1" applyAlignment="1">
      <alignment/>
    </xf>
    <xf numFmtId="0" fontId="0" fillId="0" borderId="50" xfId="0" applyFont="1" applyBorder="1" applyAlignment="1">
      <alignment/>
    </xf>
    <xf numFmtId="173" fontId="0" fillId="0" borderId="51" xfId="0" applyNumberFormat="1" applyFont="1" applyBorder="1" applyAlignment="1">
      <alignment/>
    </xf>
    <xf numFmtId="0" fontId="0" fillId="0" borderId="74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43" xfId="0" applyFont="1" applyBorder="1" applyAlignment="1">
      <alignment/>
    </xf>
    <xf numFmtId="173" fontId="0" fillId="0" borderId="44" xfId="0" applyNumberFormat="1" applyFont="1" applyBorder="1" applyAlignment="1">
      <alignment/>
    </xf>
    <xf numFmtId="0" fontId="0" fillId="0" borderId="75" xfId="0" applyFont="1" applyBorder="1" applyAlignment="1">
      <alignment/>
    </xf>
    <xf numFmtId="0" fontId="2" fillId="0" borderId="13" xfId="0" applyFont="1" applyBorder="1" applyAlignment="1">
      <alignment/>
    </xf>
    <xf numFmtId="173" fontId="2" fillId="0" borderId="13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0" fontId="2" fillId="0" borderId="51" xfId="0" applyFont="1" applyBorder="1" applyAlignment="1">
      <alignment/>
    </xf>
    <xf numFmtId="173" fontId="2" fillId="0" borderId="51" xfId="0" applyNumberFormat="1" applyFont="1" applyBorder="1" applyAlignment="1">
      <alignment/>
    </xf>
    <xf numFmtId="172" fontId="0" fillId="0" borderId="50" xfId="0" applyNumberFormat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Font="1" applyBorder="1" applyAlignment="1">
      <alignment/>
    </xf>
    <xf numFmtId="172" fontId="0" fillId="0" borderId="79" xfId="0" applyNumberFormat="1" applyBorder="1" applyAlignment="1">
      <alignment/>
    </xf>
    <xf numFmtId="1" fontId="0" fillId="0" borderId="80" xfId="0" applyNumberFormat="1" applyBorder="1" applyAlignment="1">
      <alignment/>
    </xf>
    <xf numFmtId="174" fontId="0" fillId="0" borderId="81" xfId="0" applyNumberFormat="1" applyBorder="1" applyAlignment="1">
      <alignment/>
    </xf>
    <xf numFmtId="172" fontId="0" fillId="0" borderId="82" xfId="0" applyNumberFormat="1" applyBorder="1" applyAlignment="1">
      <alignment/>
    </xf>
    <xf numFmtId="174" fontId="0" fillId="0" borderId="83" xfId="0" applyNumberFormat="1" applyBorder="1" applyAlignment="1">
      <alignment/>
    </xf>
    <xf numFmtId="172" fontId="0" fillId="0" borderId="84" xfId="0" applyNumberFormat="1" applyBorder="1" applyAlignment="1">
      <alignment/>
    </xf>
    <xf numFmtId="1" fontId="0" fillId="0" borderId="84" xfId="0" applyNumberFormat="1" applyBorder="1" applyAlignment="1">
      <alignment/>
    </xf>
    <xf numFmtId="174" fontId="0" fillId="0" borderId="85" xfId="0" applyNumberFormat="1" applyBorder="1" applyAlignment="1">
      <alignment/>
    </xf>
    <xf numFmtId="172" fontId="0" fillId="0" borderId="85" xfId="0" applyNumberFormat="1" applyBorder="1" applyAlignment="1">
      <alignment/>
    </xf>
    <xf numFmtId="172" fontId="0" fillId="0" borderId="86" xfId="0" applyNumberFormat="1" applyBorder="1" applyAlignment="1">
      <alignment/>
    </xf>
    <xf numFmtId="172" fontId="0" fillId="0" borderId="87" xfId="0" applyNumberFormat="1" applyBorder="1" applyAlignment="1">
      <alignment/>
    </xf>
    <xf numFmtId="172" fontId="0" fillId="0" borderId="8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5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51" xfId="0" applyBorder="1" applyAlignment="1">
      <alignment/>
    </xf>
    <xf numFmtId="0" fontId="0" fillId="0" borderId="88" xfId="0" applyBorder="1" applyAlignment="1">
      <alignment/>
    </xf>
    <xf numFmtId="0" fontId="0" fillId="0" borderId="30" xfId="0" applyBorder="1" applyAlignment="1">
      <alignment/>
    </xf>
    <xf numFmtId="0" fontId="0" fillId="0" borderId="57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6" xfId="0" applyBorder="1" applyAlignment="1">
      <alignment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9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94" xfId="0" applyBorder="1" applyAlignment="1">
      <alignment/>
    </xf>
    <xf numFmtId="0" fontId="0" fillId="0" borderId="93" xfId="0" applyFont="1" applyBorder="1" applyAlignment="1">
      <alignment/>
    </xf>
    <xf numFmtId="0" fontId="0" fillId="0" borderId="95" xfId="0" applyFont="1" applyBorder="1" applyAlignment="1">
      <alignment/>
    </xf>
    <xf numFmtId="173" fontId="0" fillId="0" borderId="96" xfId="0" applyNumberFormat="1" applyFont="1" applyBorder="1" applyAlignment="1">
      <alignment/>
    </xf>
    <xf numFmtId="0" fontId="0" fillId="0" borderId="97" xfId="0" applyFont="1" applyBorder="1" applyAlignment="1">
      <alignment/>
    </xf>
    <xf numFmtId="0" fontId="0" fillId="0" borderId="25" xfId="0" applyBorder="1" applyAlignment="1">
      <alignment/>
    </xf>
    <xf numFmtId="0" fontId="0" fillId="0" borderId="11" xfId="0" applyFont="1" applyBorder="1" applyAlignment="1">
      <alignment/>
    </xf>
    <xf numFmtId="0" fontId="0" fillId="0" borderId="98" xfId="0" applyBorder="1" applyAlignment="1">
      <alignment/>
    </xf>
    <xf numFmtId="0" fontId="0" fillId="0" borderId="59" xfId="0" applyFont="1" applyBorder="1" applyAlignment="1">
      <alignment/>
    </xf>
    <xf numFmtId="173" fontId="0" fillId="0" borderId="60" xfId="0" applyNumberFormat="1" applyFont="1" applyBorder="1" applyAlignment="1">
      <alignment/>
    </xf>
    <xf numFmtId="0" fontId="0" fillId="0" borderId="62" xfId="0" applyFont="1" applyBorder="1" applyAlignment="1">
      <alignment/>
    </xf>
    <xf numFmtId="173" fontId="2" fillId="0" borderId="91" xfId="0" applyNumberFormat="1" applyFont="1" applyBorder="1" applyAlignment="1">
      <alignment/>
    </xf>
    <xf numFmtId="173" fontId="0" fillId="0" borderId="85" xfId="0" applyNumberFormat="1" applyFont="1" applyBorder="1" applyAlignment="1">
      <alignment/>
    </xf>
    <xf numFmtId="172" fontId="0" fillId="0" borderId="99" xfId="0" applyNumberFormat="1" applyBorder="1" applyAlignment="1">
      <alignment/>
    </xf>
    <xf numFmtId="172" fontId="0" fillId="0" borderId="88" xfId="0" applyNumberFormat="1" applyBorder="1" applyAlignment="1">
      <alignment/>
    </xf>
    <xf numFmtId="0" fontId="0" fillId="0" borderId="39" xfId="0" applyBorder="1" applyAlignment="1">
      <alignment horizontal="center" vertical="top"/>
    </xf>
    <xf numFmtId="0" fontId="0" fillId="0" borderId="60" xfId="0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176" fontId="0" fillId="0" borderId="35" xfId="0" applyNumberFormat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center" vertical="center"/>
    </xf>
    <xf numFmtId="14" fontId="0" fillId="0" borderId="35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top"/>
    </xf>
    <xf numFmtId="0" fontId="0" fillId="0" borderId="36" xfId="0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1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38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174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4" fontId="0" fillId="0" borderId="39" xfId="0" applyNumberFormat="1" applyBorder="1" applyAlignment="1">
      <alignment vertical="center"/>
    </xf>
    <xf numFmtId="0" fontId="0" fillId="0" borderId="101" xfId="0" applyFont="1" applyBorder="1" applyAlignment="1">
      <alignment horizontal="center" vertical="top"/>
    </xf>
    <xf numFmtId="0" fontId="0" fillId="0" borderId="102" xfId="0" applyFont="1" applyBorder="1" applyAlignment="1">
      <alignment horizontal="center" vertical="top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176" fontId="0" fillId="0" borderId="109" xfId="0" applyNumberFormat="1" applyBorder="1" applyAlignment="1" applyProtection="1">
      <alignment horizontal="center" vertical="center"/>
      <protection locked="0"/>
    </xf>
    <xf numFmtId="176" fontId="0" fillId="0" borderId="110" xfId="0" applyNumberFormat="1" applyBorder="1" applyAlignment="1" applyProtection="1">
      <alignment horizontal="center" vertical="center"/>
      <protection locked="0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14" fontId="0" fillId="0" borderId="109" xfId="0" applyNumberFormat="1" applyFont="1" applyBorder="1" applyAlignment="1">
      <alignment horizontal="center" vertical="center"/>
    </xf>
    <xf numFmtId="14" fontId="0" fillId="0" borderId="110" xfId="0" applyNumberFormat="1" applyFont="1" applyBorder="1" applyAlignment="1">
      <alignment horizontal="center" vertical="center"/>
    </xf>
    <xf numFmtId="0" fontId="0" fillId="0" borderId="111" xfId="0" applyBorder="1" applyAlignment="1">
      <alignment horizontal="center" vertical="top"/>
    </xf>
    <xf numFmtId="0" fontId="0" fillId="0" borderId="112" xfId="0" applyFont="1" applyBorder="1" applyAlignment="1">
      <alignment horizontal="center" vertical="top"/>
    </xf>
    <xf numFmtId="0" fontId="0" fillId="0" borderId="111" xfId="0" applyBorder="1" applyAlignment="1">
      <alignment horizontal="center" vertical="center"/>
    </xf>
    <xf numFmtId="174" fontId="0" fillId="0" borderId="113" xfId="0" applyNumberFormat="1" applyBorder="1" applyAlignment="1">
      <alignment horizontal="center" vertical="center"/>
    </xf>
    <xf numFmtId="174" fontId="0" fillId="0" borderId="114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4" fontId="0" fillId="0" borderId="53" xfId="0" applyNumberFormat="1" applyBorder="1" applyAlignment="1">
      <alignment horizontal="center" vertical="center"/>
    </xf>
    <xf numFmtId="0" fontId="0" fillId="0" borderId="115" xfId="0" applyBorder="1" applyAlignment="1">
      <alignment/>
    </xf>
    <xf numFmtId="172" fontId="0" fillId="0" borderId="98" xfId="0" applyNumberFormat="1" applyBorder="1" applyAlignment="1">
      <alignment/>
    </xf>
    <xf numFmtId="0" fontId="2" fillId="0" borderId="94" xfId="0" applyFont="1" applyBorder="1" applyAlignment="1">
      <alignment/>
    </xf>
    <xf numFmtId="0" fontId="0" fillId="0" borderId="31" xfId="0" applyBorder="1" applyAlignment="1">
      <alignment/>
    </xf>
    <xf numFmtId="1" fontId="0" fillId="0" borderId="116" xfId="0" applyNumberFormat="1" applyBorder="1" applyAlignment="1">
      <alignment/>
    </xf>
    <xf numFmtId="0" fontId="0" fillId="0" borderId="116" xfId="0" applyBorder="1" applyAlignment="1">
      <alignment/>
    </xf>
    <xf numFmtId="172" fontId="0" fillId="0" borderId="117" xfId="0" applyNumberFormat="1" applyBorder="1" applyAlignment="1">
      <alignment/>
    </xf>
    <xf numFmtId="1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11" xfId="0" applyBorder="1" applyAlignment="1">
      <alignment/>
    </xf>
    <xf numFmtId="0" fontId="0" fillId="0" borderId="3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zoomScaleSheetLayoutView="120" zoomScalePageLayoutView="0" workbookViewId="0" topLeftCell="A1">
      <pane xSplit="2" ySplit="6" topLeftCell="C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D49" sqref="AD49"/>
    </sheetView>
  </sheetViews>
  <sheetFormatPr defaultColWidth="9.140625" defaultRowHeight="12.75"/>
  <cols>
    <col min="1" max="1" width="3.00390625" style="0" customWidth="1"/>
    <col min="2" max="2" width="20.7109375" style="0" customWidth="1"/>
    <col min="3" max="3" width="6.140625" style="0" customWidth="1"/>
    <col min="4" max="4" width="16.421875" style="0" customWidth="1"/>
    <col min="5" max="5" width="3.28125" style="0" hidden="1" customWidth="1"/>
    <col min="6" max="6" width="4.7109375" style="1" customWidth="1"/>
    <col min="7" max="7" width="4.7109375" style="2" customWidth="1"/>
    <col min="8" max="8" width="6.7109375" style="0" customWidth="1"/>
    <col min="9" max="9" width="3.7109375" style="0" customWidth="1"/>
    <col min="10" max="10" width="7.57421875" style="0" customWidth="1"/>
    <col min="11" max="11" width="4.7109375" style="1" customWidth="1"/>
    <col min="12" max="12" width="4.7109375" style="2" customWidth="1"/>
    <col min="13" max="13" width="5.7109375" style="0" customWidth="1"/>
    <col min="14" max="14" width="3.7109375" style="0" customWidth="1"/>
    <col min="15" max="15" width="6.7109375" style="0" customWidth="1"/>
    <col min="16" max="16" width="4.7109375" style="1" customWidth="1"/>
    <col min="17" max="17" width="5.7109375" style="3" customWidth="1"/>
    <col min="18" max="18" width="6.421875" style="0" customWidth="1"/>
    <col min="19" max="19" width="4.7109375" style="0" customWidth="1"/>
    <col min="20" max="20" width="6.7109375" style="0" customWidth="1"/>
    <col min="21" max="21" width="4.7109375" style="1" customWidth="1"/>
    <col min="22" max="22" width="4.7109375" style="2" customWidth="1"/>
    <col min="23" max="23" width="5.7109375" style="0" customWidth="1"/>
    <col min="24" max="24" width="4.7109375" style="0" customWidth="1"/>
    <col min="25" max="25" width="7.28125" style="0" customWidth="1"/>
    <col min="26" max="26" width="8.7109375" style="0" customWidth="1"/>
  </cols>
  <sheetData>
    <row r="1" spans="1:26" s="4" customFormat="1" ht="15.75">
      <c r="A1" s="212" t="s">
        <v>88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</row>
    <row r="2" spans="1:26" s="4" customFormat="1" ht="12.75">
      <c r="A2" s="213">
        <v>41594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</row>
    <row r="3" spans="1:28" s="4" customFormat="1" ht="12.75">
      <c r="A3" s="214" t="s">
        <v>87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B3" s="90"/>
    </row>
    <row r="4" spans="1:26" s="4" customFormat="1" ht="13.5" thickBot="1">
      <c r="A4" s="215" t="s">
        <v>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</row>
    <row r="5" spans="1:28" s="4" customFormat="1" ht="13.5" thickBot="1">
      <c r="A5" s="210"/>
      <c r="B5" s="220" t="s">
        <v>1</v>
      </c>
      <c r="C5" s="222" t="s">
        <v>2</v>
      </c>
      <c r="D5" s="223" t="s">
        <v>3</v>
      </c>
      <c r="E5" s="5"/>
      <c r="F5" s="218" t="s">
        <v>4</v>
      </c>
      <c r="G5" s="218"/>
      <c r="H5" s="218"/>
      <c r="I5" s="218"/>
      <c r="J5" s="218"/>
      <c r="K5" s="219" t="s">
        <v>5</v>
      </c>
      <c r="L5" s="219"/>
      <c r="M5" s="219"/>
      <c r="N5" s="219"/>
      <c r="O5" s="219"/>
      <c r="P5" s="219" t="s">
        <v>6</v>
      </c>
      <c r="Q5" s="219"/>
      <c r="R5" s="219"/>
      <c r="S5" s="219"/>
      <c r="T5" s="219"/>
      <c r="U5" s="219" t="s">
        <v>7</v>
      </c>
      <c r="V5" s="219"/>
      <c r="W5" s="219"/>
      <c r="X5" s="219"/>
      <c r="Y5" s="219"/>
      <c r="Z5" s="216" t="s">
        <v>8</v>
      </c>
      <c r="AB5"/>
    </row>
    <row r="6" spans="1:26" ht="13.5" thickBot="1">
      <c r="A6" s="210"/>
      <c r="B6" s="220"/>
      <c r="C6" s="222"/>
      <c r="D6" s="223"/>
      <c r="E6" s="6"/>
      <c r="F6" s="7" t="s">
        <v>9</v>
      </c>
      <c r="G6" s="8" t="s">
        <v>10</v>
      </c>
      <c r="H6" s="9" t="s">
        <v>11</v>
      </c>
      <c r="I6" s="156" t="s">
        <v>85</v>
      </c>
      <c r="J6" s="10" t="s">
        <v>12</v>
      </c>
      <c r="K6" s="11" t="s">
        <v>9</v>
      </c>
      <c r="L6" s="12" t="s">
        <v>10</v>
      </c>
      <c r="M6" s="13" t="s">
        <v>11</v>
      </c>
      <c r="N6" s="157" t="s">
        <v>85</v>
      </c>
      <c r="O6" s="14" t="s">
        <v>12</v>
      </c>
      <c r="P6" s="11" t="s">
        <v>9</v>
      </c>
      <c r="Q6" s="15" t="s">
        <v>10</v>
      </c>
      <c r="R6" s="13" t="s">
        <v>11</v>
      </c>
      <c r="S6" s="157" t="s">
        <v>85</v>
      </c>
      <c r="T6" s="14" t="s">
        <v>12</v>
      </c>
      <c r="U6" s="11" t="s">
        <v>9</v>
      </c>
      <c r="V6" s="12" t="s">
        <v>10</v>
      </c>
      <c r="W6" s="13" t="s">
        <v>11</v>
      </c>
      <c r="X6" s="157" t="s">
        <v>85</v>
      </c>
      <c r="Y6" s="14" t="s">
        <v>12</v>
      </c>
      <c r="Z6" s="216"/>
    </row>
    <row r="7" spans="1:32" ht="15" thickBot="1">
      <c r="A7" s="211">
        <v>1</v>
      </c>
      <c r="B7" s="16" t="s">
        <v>32</v>
      </c>
      <c r="C7" s="17">
        <v>2005</v>
      </c>
      <c r="D7" s="16" t="s">
        <v>63</v>
      </c>
      <c r="E7" s="160" t="s">
        <v>9</v>
      </c>
      <c r="F7" s="20">
        <v>6</v>
      </c>
      <c r="G7" s="21"/>
      <c r="H7" s="22">
        <v>8.83</v>
      </c>
      <c r="I7" s="23"/>
      <c r="J7" s="24">
        <f aca="true" t="shared" si="0" ref="J7:J12">IF(F7=0,"",F7+H7-I7)</f>
        <v>14.83</v>
      </c>
      <c r="K7" s="20">
        <v>3.2</v>
      </c>
      <c r="L7" s="21"/>
      <c r="M7" s="22">
        <v>7.8</v>
      </c>
      <c r="N7" s="23"/>
      <c r="O7" s="24">
        <f aca="true" t="shared" si="1" ref="O7:O12">IF(K7=0,"",K7+M7-N7)</f>
        <v>11</v>
      </c>
      <c r="P7" s="20">
        <v>4.3</v>
      </c>
      <c r="Q7" s="117"/>
      <c r="R7" s="22">
        <v>6.1</v>
      </c>
      <c r="S7" s="23"/>
      <c r="T7" s="34">
        <f>IF(P7=0,"",P7+R7-S7)</f>
        <v>10.399999999999999</v>
      </c>
      <c r="U7" s="20">
        <v>4.3</v>
      </c>
      <c r="V7" s="21"/>
      <c r="W7" s="22">
        <v>8.067</v>
      </c>
      <c r="X7" s="118"/>
      <c r="Y7" s="24">
        <f aca="true" t="shared" si="2" ref="Y7:Y12">IF(U7=0,"",U7+W7-X7)</f>
        <v>12.367</v>
      </c>
      <c r="Z7" s="103"/>
      <c r="AA7" s="90"/>
      <c r="AB7" s="90"/>
      <c r="AC7" s="90"/>
      <c r="AD7" s="90"/>
      <c r="AE7" s="90"/>
      <c r="AF7" s="90"/>
    </row>
    <row r="8" spans="1:32" ht="15" thickBot="1">
      <c r="A8" s="211"/>
      <c r="B8" s="16" t="s">
        <v>67</v>
      </c>
      <c r="C8" s="17">
        <v>2005</v>
      </c>
      <c r="D8" s="16" t="s">
        <v>63</v>
      </c>
      <c r="E8" s="159" t="s">
        <v>9</v>
      </c>
      <c r="F8" s="30">
        <v>6</v>
      </c>
      <c r="G8" s="31"/>
      <c r="H8" s="32">
        <v>7.83</v>
      </c>
      <c r="I8" s="33"/>
      <c r="J8" s="34">
        <f t="shared" si="0"/>
        <v>13.83</v>
      </c>
      <c r="K8" s="30">
        <v>3.2</v>
      </c>
      <c r="L8" s="31"/>
      <c r="M8" s="32">
        <v>7.3</v>
      </c>
      <c r="N8" s="33"/>
      <c r="O8" s="34">
        <f t="shared" si="1"/>
        <v>10.5</v>
      </c>
      <c r="P8" s="30">
        <v>4.6</v>
      </c>
      <c r="Q8" s="104"/>
      <c r="R8" s="32">
        <v>8.64</v>
      </c>
      <c r="S8" s="33"/>
      <c r="T8" s="34">
        <f>IF(P8=0,"",P8+R8-S8)</f>
        <v>13.24</v>
      </c>
      <c r="U8" s="30">
        <v>4.3</v>
      </c>
      <c r="V8" s="31"/>
      <c r="W8" s="32">
        <v>8</v>
      </c>
      <c r="X8" s="119"/>
      <c r="Y8" s="34">
        <f t="shared" si="2"/>
        <v>12.3</v>
      </c>
      <c r="Z8" s="106"/>
      <c r="AA8" s="90"/>
      <c r="AB8" s="90"/>
      <c r="AC8" s="90"/>
      <c r="AD8" s="90"/>
      <c r="AE8" s="90"/>
      <c r="AF8" s="90"/>
    </row>
    <row r="9" spans="1:32" ht="15" thickBot="1">
      <c r="A9" s="211"/>
      <c r="B9" s="16" t="s">
        <v>31</v>
      </c>
      <c r="C9" s="17">
        <v>2005</v>
      </c>
      <c r="D9" s="16" t="s">
        <v>63</v>
      </c>
      <c r="E9" s="159" t="s">
        <v>9</v>
      </c>
      <c r="F9" s="30">
        <v>6</v>
      </c>
      <c r="G9" s="31"/>
      <c r="H9" s="32">
        <v>6.73</v>
      </c>
      <c r="I9" s="33"/>
      <c r="J9" s="34">
        <f t="shared" si="0"/>
        <v>12.73</v>
      </c>
      <c r="K9" s="30">
        <v>2.5</v>
      </c>
      <c r="L9" s="31"/>
      <c r="M9" s="32">
        <v>6.9</v>
      </c>
      <c r="N9" s="33"/>
      <c r="O9" s="34">
        <f t="shared" si="1"/>
        <v>9.4</v>
      </c>
      <c r="P9" s="30">
        <v>4.7</v>
      </c>
      <c r="Q9" s="104"/>
      <c r="R9" s="32">
        <v>7.77</v>
      </c>
      <c r="S9" s="33"/>
      <c r="T9" s="34">
        <f>IF(P9=0,"",P9+R9-S9)</f>
        <v>12.469999999999999</v>
      </c>
      <c r="U9" s="30">
        <v>4.3</v>
      </c>
      <c r="V9" s="31"/>
      <c r="W9" s="32">
        <v>7.833</v>
      </c>
      <c r="X9" s="119"/>
      <c r="Y9" s="34">
        <f t="shared" si="2"/>
        <v>12.133</v>
      </c>
      <c r="Z9" s="106"/>
      <c r="AA9" s="90"/>
      <c r="AB9" s="90"/>
      <c r="AC9" s="90"/>
      <c r="AD9" s="90"/>
      <c r="AE9" s="90"/>
      <c r="AF9" s="90"/>
    </row>
    <row r="10" spans="1:32" ht="15" thickBot="1">
      <c r="A10" s="211"/>
      <c r="B10" s="152" t="s">
        <v>68</v>
      </c>
      <c r="C10" s="153">
        <v>2005</v>
      </c>
      <c r="D10" s="152" t="s">
        <v>63</v>
      </c>
      <c r="E10" s="159" t="s">
        <v>9</v>
      </c>
      <c r="F10" s="30">
        <v>6</v>
      </c>
      <c r="G10" s="31"/>
      <c r="H10" s="32">
        <v>7</v>
      </c>
      <c r="I10" s="33"/>
      <c r="J10" s="34">
        <f t="shared" si="0"/>
        <v>13</v>
      </c>
      <c r="K10" s="30">
        <v>2.5</v>
      </c>
      <c r="L10" s="31"/>
      <c r="M10" s="32">
        <v>5.966</v>
      </c>
      <c r="N10" s="33"/>
      <c r="O10" s="34">
        <f t="shared" si="1"/>
        <v>8.466000000000001</v>
      </c>
      <c r="P10" s="30">
        <v>2.9</v>
      </c>
      <c r="Q10" s="104"/>
      <c r="R10" s="32">
        <v>7.07</v>
      </c>
      <c r="S10" s="33"/>
      <c r="T10" s="34">
        <f>IF(P10=0,"",P10+R10-S10)</f>
        <v>9.97</v>
      </c>
      <c r="U10" s="30">
        <v>4.3</v>
      </c>
      <c r="V10" s="31"/>
      <c r="W10" s="32">
        <v>7.5</v>
      </c>
      <c r="X10" s="119"/>
      <c r="Y10" s="34">
        <f t="shared" si="2"/>
        <v>11.8</v>
      </c>
      <c r="Z10" s="106"/>
      <c r="AA10" s="90"/>
      <c r="AB10" s="90"/>
      <c r="AC10" s="90"/>
      <c r="AD10" s="90"/>
      <c r="AE10" s="90"/>
      <c r="AF10" s="90"/>
    </row>
    <row r="11" spans="1:32" ht="13.5" thickBot="1">
      <c r="A11" s="211"/>
      <c r="B11" s="154"/>
      <c r="C11" s="40"/>
      <c r="D11" s="154"/>
      <c r="E11" s="29"/>
      <c r="F11" s="30"/>
      <c r="G11" s="31"/>
      <c r="H11" s="32"/>
      <c r="I11" s="33"/>
      <c r="J11" s="34">
        <f t="shared" si="0"/>
      </c>
      <c r="K11" s="30"/>
      <c r="L11" s="31"/>
      <c r="M11" s="32"/>
      <c r="N11" s="33"/>
      <c r="O11" s="34">
        <f t="shared" si="1"/>
      </c>
      <c r="P11" s="30"/>
      <c r="Q11" s="104"/>
      <c r="R11" s="32"/>
      <c r="S11" s="33"/>
      <c r="T11" s="34">
        <f>IF(P11=0,"",P11+R11-S11)</f>
      </c>
      <c r="U11" s="30"/>
      <c r="V11" s="31"/>
      <c r="W11" s="32"/>
      <c r="X11" s="119"/>
      <c r="Y11" s="34">
        <f t="shared" si="2"/>
      </c>
      <c r="Z11" s="106"/>
      <c r="AA11" s="90"/>
      <c r="AB11" s="90"/>
      <c r="AC11" s="90"/>
      <c r="AD11" s="90"/>
      <c r="AE11" s="90"/>
      <c r="AF11" s="90"/>
    </row>
    <row r="12" spans="1:32" ht="13.5" thickBot="1">
      <c r="A12" s="211"/>
      <c r="B12" s="107"/>
      <c r="C12" s="108"/>
      <c r="D12" s="109"/>
      <c r="E12" s="110"/>
      <c r="F12" s="46"/>
      <c r="G12" s="47"/>
      <c r="H12" s="48"/>
      <c r="I12" s="49"/>
      <c r="J12" s="50">
        <f t="shared" si="0"/>
      </c>
      <c r="K12" s="46"/>
      <c r="L12" s="47"/>
      <c r="M12" s="48"/>
      <c r="N12" s="49"/>
      <c r="O12" s="50">
        <f t="shared" si="1"/>
      </c>
      <c r="P12" s="46"/>
      <c r="Q12" s="111"/>
      <c r="R12" s="48"/>
      <c r="S12" s="49"/>
      <c r="T12" s="34">
        <f>IF(P12=0,"",P12+R12-S12)</f>
      </c>
      <c r="U12" s="46"/>
      <c r="V12" s="47"/>
      <c r="W12" s="48"/>
      <c r="X12" s="120"/>
      <c r="Y12" s="50">
        <f t="shared" si="2"/>
      </c>
      <c r="Z12" s="113"/>
      <c r="AA12" s="90"/>
      <c r="AB12" s="90"/>
      <c r="AC12" s="90"/>
      <c r="AD12" s="90"/>
      <c r="AE12" s="90"/>
      <c r="AF12" s="90"/>
    </row>
    <row r="13" spans="1:32" ht="13.5" thickBot="1">
      <c r="A13" s="92"/>
      <c r="B13" s="81"/>
      <c r="C13" s="57"/>
      <c r="D13" s="58"/>
      <c r="E13" s="59"/>
      <c r="F13" s="71"/>
      <c r="G13" s="114"/>
      <c r="H13" s="62"/>
      <c r="I13" s="72"/>
      <c r="J13" s="64">
        <f>J7+J8+J10</f>
        <v>41.66</v>
      </c>
      <c r="K13" s="71"/>
      <c r="L13" s="114"/>
      <c r="M13" s="62"/>
      <c r="N13" s="72"/>
      <c r="O13" s="64">
        <f>O7+O8+O9</f>
        <v>30.9</v>
      </c>
      <c r="P13" s="71"/>
      <c r="Q13" s="123"/>
      <c r="R13" s="62"/>
      <c r="S13" s="72"/>
      <c r="T13" s="64">
        <f>T8+T9+T7</f>
        <v>36.11</v>
      </c>
      <c r="U13" s="71"/>
      <c r="V13" s="114"/>
      <c r="W13" s="62"/>
      <c r="X13" s="63"/>
      <c r="Y13" s="64">
        <f>Y7+Y8+Y9</f>
        <v>36.8</v>
      </c>
      <c r="Z13" s="93">
        <f>J13+O13+T13+Y13</f>
        <v>145.47</v>
      </c>
      <c r="AA13" s="90"/>
      <c r="AB13" s="90"/>
      <c r="AC13" s="90"/>
      <c r="AD13" s="90"/>
      <c r="AE13" s="90"/>
      <c r="AF13" s="90"/>
    </row>
    <row r="14" spans="1:26" ht="15" thickBot="1">
      <c r="A14" s="217">
        <v>2</v>
      </c>
      <c r="B14" s="16" t="s">
        <v>56</v>
      </c>
      <c r="C14" s="17">
        <v>2005</v>
      </c>
      <c r="D14" s="18" t="s">
        <v>13</v>
      </c>
      <c r="E14" s="158" t="s">
        <v>9</v>
      </c>
      <c r="F14" s="20">
        <v>6</v>
      </c>
      <c r="G14" s="26"/>
      <c r="H14" s="22">
        <v>6.64</v>
      </c>
      <c r="I14" s="23"/>
      <c r="J14" s="24">
        <f aca="true" t="shared" si="3" ref="J14:J19">IF(F14=0,"",F14+H14-I14)</f>
        <v>12.64</v>
      </c>
      <c r="K14" s="20">
        <v>2.5</v>
      </c>
      <c r="L14" s="26"/>
      <c r="M14" s="22">
        <v>5</v>
      </c>
      <c r="N14" s="23"/>
      <c r="O14" s="24">
        <f aca="true" t="shared" si="4" ref="O14:O19">IF(K14=0,"",K14+M14-N14)</f>
        <v>7.5</v>
      </c>
      <c r="P14" s="20">
        <v>1.8</v>
      </c>
      <c r="Q14" s="27"/>
      <c r="R14" s="22">
        <v>4.8</v>
      </c>
      <c r="S14" s="23"/>
      <c r="T14" s="34">
        <f aca="true" t="shared" si="5" ref="T14:T19">IF(P14=0,"",P14+R14-S14)</f>
        <v>6.6</v>
      </c>
      <c r="U14" s="20">
        <v>4.1</v>
      </c>
      <c r="V14" s="26"/>
      <c r="W14" s="22">
        <v>6.8</v>
      </c>
      <c r="X14" s="23"/>
      <c r="Y14" s="24">
        <f aca="true" t="shared" si="6" ref="Y14:Y19">IF(U14=0,"",U14+W14-X14)</f>
        <v>10.899999999999999</v>
      </c>
      <c r="Z14" s="28"/>
    </row>
    <row r="15" spans="1:26" ht="15" thickBot="1">
      <c r="A15" s="217"/>
      <c r="B15" s="16" t="s">
        <v>23</v>
      </c>
      <c r="C15" s="17">
        <v>2005</v>
      </c>
      <c r="D15" s="16" t="s">
        <v>13</v>
      </c>
      <c r="E15" s="159" t="s">
        <v>9</v>
      </c>
      <c r="F15" s="30">
        <v>6</v>
      </c>
      <c r="G15" s="36"/>
      <c r="H15" s="32">
        <v>8</v>
      </c>
      <c r="I15" s="33"/>
      <c r="J15" s="24">
        <f t="shared" si="3"/>
        <v>14</v>
      </c>
      <c r="K15" s="35">
        <v>2.5</v>
      </c>
      <c r="L15" s="36"/>
      <c r="M15" s="32">
        <v>4.466</v>
      </c>
      <c r="N15" s="33"/>
      <c r="O15" s="34">
        <f t="shared" si="4"/>
        <v>6.966</v>
      </c>
      <c r="P15" s="30">
        <v>4.3</v>
      </c>
      <c r="Q15" s="37"/>
      <c r="R15" s="32">
        <v>4.3</v>
      </c>
      <c r="S15" s="33"/>
      <c r="T15" s="34">
        <f t="shared" si="5"/>
        <v>8.6</v>
      </c>
      <c r="U15" s="30">
        <v>4.3</v>
      </c>
      <c r="V15" s="36"/>
      <c r="W15" s="32">
        <v>6.6</v>
      </c>
      <c r="X15" s="33"/>
      <c r="Y15" s="34">
        <f t="shared" si="6"/>
        <v>10.899999999999999</v>
      </c>
      <c r="Z15" s="38"/>
    </row>
    <row r="16" spans="1:26" ht="15" thickBot="1">
      <c r="A16" s="217"/>
      <c r="B16" s="16" t="s">
        <v>16</v>
      </c>
      <c r="C16" s="17">
        <v>2005</v>
      </c>
      <c r="D16" s="16" t="s">
        <v>13</v>
      </c>
      <c r="E16" s="159" t="s">
        <v>9</v>
      </c>
      <c r="F16" s="30">
        <v>6</v>
      </c>
      <c r="G16" s="36"/>
      <c r="H16" s="32">
        <v>8.9</v>
      </c>
      <c r="I16" s="33"/>
      <c r="J16" s="34">
        <f t="shared" si="3"/>
        <v>14.9</v>
      </c>
      <c r="K16" s="35">
        <v>2.5</v>
      </c>
      <c r="L16" s="36"/>
      <c r="M16" s="32">
        <v>6.133</v>
      </c>
      <c r="N16" s="33"/>
      <c r="O16" s="34">
        <f t="shared" si="4"/>
        <v>8.633</v>
      </c>
      <c r="P16" s="30">
        <v>4.9</v>
      </c>
      <c r="Q16" s="37"/>
      <c r="R16" s="32">
        <v>6.27</v>
      </c>
      <c r="S16" s="33"/>
      <c r="T16" s="34">
        <f t="shared" si="5"/>
        <v>11.17</v>
      </c>
      <c r="U16" s="30">
        <v>4.7</v>
      </c>
      <c r="V16" s="36"/>
      <c r="W16" s="32">
        <v>7.767</v>
      </c>
      <c r="X16" s="33"/>
      <c r="Y16" s="34">
        <f t="shared" si="6"/>
        <v>12.467</v>
      </c>
      <c r="Z16" s="38"/>
    </row>
    <row r="17" spans="1:32" ht="15" thickBot="1">
      <c r="A17" s="217"/>
      <c r="B17" s="16" t="s">
        <v>24</v>
      </c>
      <c r="C17" s="17">
        <v>2005</v>
      </c>
      <c r="D17" s="16" t="s">
        <v>13</v>
      </c>
      <c r="E17" s="159" t="s">
        <v>9</v>
      </c>
      <c r="F17" s="30">
        <v>6</v>
      </c>
      <c r="G17" s="36"/>
      <c r="H17" s="32">
        <v>7.74</v>
      </c>
      <c r="I17" s="33"/>
      <c r="J17" s="34">
        <f t="shared" si="3"/>
        <v>13.74</v>
      </c>
      <c r="K17" s="35">
        <v>2.5</v>
      </c>
      <c r="L17" s="36"/>
      <c r="M17" s="32">
        <v>7.3</v>
      </c>
      <c r="N17" s="33"/>
      <c r="O17" s="34">
        <f t="shared" si="4"/>
        <v>9.8</v>
      </c>
      <c r="P17" s="30">
        <v>4.3</v>
      </c>
      <c r="Q17" s="37"/>
      <c r="R17" s="32">
        <v>4.97</v>
      </c>
      <c r="S17" s="33"/>
      <c r="T17" s="34">
        <f t="shared" si="5"/>
        <v>9.27</v>
      </c>
      <c r="U17" s="30">
        <v>4.3</v>
      </c>
      <c r="V17" s="36"/>
      <c r="W17" s="32">
        <v>7.767</v>
      </c>
      <c r="X17" s="33"/>
      <c r="Y17" s="34">
        <f t="shared" si="6"/>
        <v>12.067</v>
      </c>
      <c r="Z17" s="38"/>
      <c r="AA17" s="90"/>
      <c r="AB17" s="90"/>
      <c r="AC17" s="90"/>
      <c r="AD17" s="90"/>
      <c r="AE17" s="90"/>
      <c r="AF17" s="90"/>
    </row>
    <row r="18" spans="1:32" ht="15" thickBot="1">
      <c r="A18" s="217"/>
      <c r="B18" s="16"/>
      <c r="C18" s="17"/>
      <c r="D18" s="16"/>
      <c r="E18" s="29"/>
      <c r="F18" s="30"/>
      <c r="G18" s="36"/>
      <c r="H18" s="32"/>
      <c r="I18" s="33"/>
      <c r="J18" s="34">
        <f t="shared" si="3"/>
      </c>
      <c r="K18" s="35"/>
      <c r="L18" s="36"/>
      <c r="M18" s="32"/>
      <c r="N18" s="33"/>
      <c r="O18" s="34">
        <f t="shared" si="4"/>
      </c>
      <c r="P18" s="30"/>
      <c r="Q18" s="37"/>
      <c r="R18" s="32"/>
      <c r="S18" s="33"/>
      <c r="T18" s="34">
        <f t="shared" si="5"/>
      </c>
      <c r="U18" s="30"/>
      <c r="V18" s="36"/>
      <c r="W18" s="32"/>
      <c r="X18" s="33"/>
      <c r="Y18" s="34">
        <f t="shared" si="6"/>
      </c>
      <c r="Z18" s="38"/>
      <c r="AA18" s="90"/>
      <c r="AB18" s="90"/>
      <c r="AC18" s="90"/>
      <c r="AD18" s="90"/>
      <c r="AE18" s="90"/>
      <c r="AF18" s="90"/>
    </row>
    <row r="19" spans="1:32" ht="13.5" thickBot="1">
      <c r="A19" s="217"/>
      <c r="B19" s="42"/>
      <c r="C19" s="43"/>
      <c r="D19" s="44"/>
      <c r="E19" s="45"/>
      <c r="F19" s="46"/>
      <c r="G19" s="52"/>
      <c r="H19" s="48"/>
      <c r="I19" s="49"/>
      <c r="J19" s="50">
        <f t="shared" si="3"/>
      </c>
      <c r="K19" s="46"/>
      <c r="L19" s="52"/>
      <c r="M19" s="48"/>
      <c r="N19" s="49"/>
      <c r="O19" s="50">
        <f t="shared" si="4"/>
      </c>
      <c r="P19" s="46"/>
      <c r="Q19" s="53"/>
      <c r="R19" s="48"/>
      <c r="S19" s="49"/>
      <c r="T19" s="34">
        <f t="shared" si="5"/>
      </c>
      <c r="U19" s="46"/>
      <c r="V19" s="52"/>
      <c r="W19" s="48"/>
      <c r="X19" s="49"/>
      <c r="Y19" s="50">
        <f t="shared" si="6"/>
      </c>
      <c r="Z19" s="91"/>
      <c r="AA19" s="90"/>
      <c r="AB19" s="90"/>
      <c r="AC19" s="90"/>
      <c r="AD19" s="90"/>
      <c r="AE19" s="90"/>
      <c r="AF19" s="90"/>
    </row>
    <row r="20" spans="1:32" ht="13.5" thickBot="1">
      <c r="A20" s="92"/>
      <c r="B20" s="81"/>
      <c r="C20" s="57"/>
      <c r="D20" s="58"/>
      <c r="E20" s="59"/>
      <c r="F20" s="71"/>
      <c r="G20" s="61"/>
      <c r="H20" s="62"/>
      <c r="I20" s="72"/>
      <c r="J20" s="64">
        <f>J16+J15+J17</f>
        <v>42.64</v>
      </c>
      <c r="K20" s="71"/>
      <c r="L20" s="61"/>
      <c r="M20" s="62"/>
      <c r="N20" s="72"/>
      <c r="O20" s="64">
        <f>O14+O16+O17</f>
        <v>25.933</v>
      </c>
      <c r="P20" s="71"/>
      <c r="Q20" s="87"/>
      <c r="R20" s="62"/>
      <c r="S20" s="72"/>
      <c r="T20" s="64">
        <f>T15+T16+T17</f>
        <v>29.04</v>
      </c>
      <c r="U20" s="71"/>
      <c r="V20" s="61"/>
      <c r="W20" s="62"/>
      <c r="X20" s="72"/>
      <c r="Y20" s="64">
        <f>Y17+Y16+Y15</f>
        <v>35.434</v>
      </c>
      <c r="Z20" s="93">
        <f>J20+O20+T20+Y20</f>
        <v>133.047</v>
      </c>
      <c r="AA20" s="90"/>
      <c r="AB20" s="90"/>
      <c r="AC20" s="90"/>
      <c r="AD20" s="90"/>
      <c r="AE20" s="90"/>
      <c r="AF20" s="90"/>
    </row>
    <row r="21" spans="1:26" ht="14.25">
      <c r="A21" s="221">
        <v>3</v>
      </c>
      <c r="B21" s="16" t="s">
        <v>74</v>
      </c>
      <c r="C21" s="16">
        <v>2006</v>
      </c>
      <c r="D21" s="16" t="s">
        <v>26</v>
      </c>
      <c r="E21" s="251" t="s">
        <v>9</v>
      </c>
      <c r="F21" s="249">
        <v>6</v>
      </c>
      <c r="G21" s="252"/>
      <c r="H21" s="248">
        <v>7.07</v>
      </c>
      <c r="I21" s="253"/>
      <c r="J21" s="28">
        <f>IF(F21=0,"",F21+H21-I21)</f>
        <v>13.07</v>
      </c>
      <c r="K21" s="35">
        <v>2.5</v>
      </c>
      <c r="L21" s="31"/>
      <c r="M21" s="130">
        <v>6.466</v>
      </c>
      <c r="N21" s="130"/>
      <c r="O21" s="131">
        <f aca="true" t="shared" si="7" ref="O21:O26">IF(K21=0,"",K21+M21-N21)</f>
        <v>8.966000000000001</v>
      </c>
      <c r="P21" s="33">
        <v>4.4</v>
      </c>
      <c r="Q21" s="104"/>
      <c r="R21" s="130">
        <v>7.4</v>
      </c>
      <c r="S21" s="130"/>
      <c r="T21" s="34">
        <f>IF(P21=0,"",P21+R21-S21)</f>
        <v>11.8</v>
      </c>
      <c r="U21" s="33">
        <v>4.1</v>
      </c>
      <c r="V21" s="31"/>
      <c r="W21" s="130">
        <v>8.1</v>
      </c>
      <c r="X21" s="130"/>
      <c r="Y21" s="131">
        <f aca="true" t="shared" si="8" ref="Y21:Y26">IF(U21=0,"",U21+W21-X21)</f>
        <v>12.2</v>
      </c>
      <c r="Z21" s="158"/>
    </row>
    <row r="22" spans="1:26" ht="14.25">
      <c r="A22" s="221"/>
      <c r="B22" s="16" t="s">
        <v>75</v>
      </c>
      <c r="C22" s="16">
        <v>2006</v>
      </c>
      <c r="D22" s="16" t="s">
        <v>26</v>
      </c>
      <c r="E22" s="251" t="s">
        <v>9</v>
      </c>
      <c r="F22" s="30">
        <v>6</v>
      </c>
      <c r="G22" s="31"/>
      <c r="H22" s="130">
        <v>3.97</v>
      </c>
      <c r="I22" s="130"/>
      <c r="J22" s="132">
        <f>IF(F22=0,"",F22+H22-I22)</f>
        <v>9.97</v>
      </c>
      <c r="K22" s="35"/>
      <c r="L22" s="31"/>
      <c r="M22" s="130"/>
      <c r="N22" s="130"/>
      <c r="O22" s="132">
        <f t="shared" si="7"/>
      </c>
      <c r="P22" s="33">
        <v>2.4</v>
      </c>
      <c r="Q22" s="104"/>
      <c r="R22" s="130">
        <v>6.74</v>
      </c>
      <c r="S22" s="130"/>
      <c r="T22" s="34">
        <f>IF(P22=0,"",P22+R22-S22)</f>
        <v>9.14</v>
      </c>
      <c r="U22" s="33">
        <v>3.4</v>
      </c>
      <c r="V22" s="31"/>
      <c r="W22" s="130">
        <v>7.5</v>
      </c>
      <c r="X22" s="130"/>
      <c r="Y22" s="132">
        <f t="shared" si="8"/>
        <v>10.9</v>
      </c>
      <c r="Z22" s="159"/>
    </row>
    <row r="23" spans="1:26" ht="14.25">
      <c r="A23" s="221"/>
      <c r="B23" s="16" t="s">
        <v>76</v>
      </c>
      <c r="C23" s="16">
        <v>2006</v>
      </c>
      <c r="D23" s="16" t="s">
        <v>26</v>
      </c>
      <c r="E23" s="251" t="s">
        <v>9</v>
      </c>
      <c r="F23" s="30"/>
      <c r="G23" s="31"/>
      <c r="H23" s="130"/>
      <c r="I23" s="130"/>
      <c r="J23" s="132">
        <f>IF(F23=0,"",F23+H23-I23)</f>
      </c>
      <c r="K23" s="35">
        <v>1.3</v>
      </c>
      <c r="L23" s="31"/>
      <c r="M23" s="130">
        <v>6.533</v>
      </c>
      <c r="N23" s="130">
        <v>4</v>
      </c>
      <c r="O23" s="132">
        <f t="shared" si="7"/>
        <v>3.833</v>
      </c>
      <c r="P23" s="33"/>
      <c r="Q23" s="104"/>
      <c r="R23" s="130"/>
      <c r="S23" s="130"/>
      <c r="T23" s="34">
        <f>IF(P23=0,"",P23+R23-S23)</f>
      </c>
      <c r="U23" s="33"/>
      <c r="V23" s="31"/>
      <c r="W23" s="130"/>
      <c r="X23" s="130"/>
      <c r="Y23" s="132">
        <f t="shared" si="8"/>
      </c>
      <c r="Z23" s="159"/>
    </row>
    <row r="24" spans="1:26" ht="14.25">
      <c r="A24" s="221"/>
      <c r="B24" s="16" t="s">
        <v>77</v>
      </c>
      <c r="C24" s="16">
        <v>2006</v>
      </c>
      <c r="D24" s="16" t="s">
        <v>26</v>
      </c>
      <c r="E24" s="251" t="s">
        <v>9</v>
      </c>
      <c r="F24" s="30">
        <v>6</v>
      </c>
      <c r="G24" s="179"/>
      <c r="H24" s="130">
        <v>6.1</v>
      </c>
      <c r="I24" s="181"/>
      <c r="J24" s="132">
        <f>IF(F24=0,"",F24+H24-I24)</f>
        <v>12.1</v>
      </c>
      <c r="K24" s="35">
        <v>2.5</v>
      </c>
      <c r="L24" s="31"/>
      <c r="M24" s="130">
        <v>6.666</v>
      </c>
      <c r="N24" s="130"/>
      <c r="O24" s="132">
        <f t="shared" si="7"/>
        <v>9.166</v>
      </c>
      <c r="P24" s="33">
        <v>3.3</v>
      </c>
      <c r="Q24" s="104"/>
      <c r="R24" s="130">
        <v>5.87</v>
      </c>
      <c r="S24" s="130"/>
      <c r="T24" s="34">
        <f>IF(P24=0,"",P24+R24-S24)</f>
        <v>9.17</v>
      </c>
      <c r="U24" s="33">
        <v>3.9</v>
      </c>
      <c r="V24" s="31"/>
      <c r="W24" s="130">
        <v>7.333</v>
      </c>
      <c r="X24" s="130"/>
      <c r="Y24" s="132">
        <f t="shared" si="8"/>
        <v>11.233</v>
      </c>
      <c r="Z24" s="159"/>
    </row>
    <row r="25" spans="1:26" ht="14.25">
      <c r="A25" s="221"/>
      <c r="B25" s="16" t="s">
        <v>73</v>
      </c>
      <c r="C25" s="16">
        <v>2005</v>
      </c>
      <c r="D25" s="16" t="s">
        <v>30</v>
      </c>
      <c r="E25" s="251" t="s">
        <v>50</v>
      </c>
      <c r="F25" s="30">
        <v>6</v>
      </c>
      <c r="G25" s="180"/>
      <c r="H25" s="130">
        <v>6.7</v>
      </c>
      <c r="I25" s="182"/>
      <c r="J25" s="132">
        <f>IF(F25=0,"",F25+H25-I25)</f>
        <v>12.7</v>
      </c>
      <c r="K25" s="35">
        <v>2.5</v>
      </c>
      <c r="L25" s="31"/>
      <c r="M25" s="130">
        <v>6.6</v>
      </c>
      <c r="N25" s="130"/>
      <c r="O25" s="132">
        <f t="shared" si="7"/>
        <v>9.1</v>
      </c>
      <c r="P25" s="33">
        <v>4.3</v>
      </c>
      <c r="Q25" s="104"/>
      <c r="R25" s="130">
        <v>6.77</v>
      </c>
      <c r="S25" s="130"/>
      <c r="T25" s="34">
        <f>IF(P25=0,"",P25+R25-S25)</f>
        <v>11.07</v>
      </c>
      <c r="U25" s="33">
        <v>4.7</v>
      </c>
      <c r="V25" s="31"/>
      <c r="W25" s="130">
        <v>7.133</v>
      </c>
      <c r="X25" s="130"/>
      <c r="Y25" s="132">
        <f t="shared" si="8"/>
        <v>11.833</v>
      </c>
      <c r="Z25" s="159"/>
    </row>
    <row r="26" spans="1:26" ht="13.5" thickBot="1">
      <c r="A26" s="221"/>
      <c r="F26" s="254"/>
      <c r="G26" s="255"/>
      <c r="H26" s="256"/>
      <c r="I26" s="256"/>
      <c r="J26" s="257"/>
      <c r="K26" s="35"/>
      <c r="L26" s="31"/>
      <c r="M26" s="130"/>
      <c r="N26" s="130"/>
      <c r="O26" s="133">
        <f t="shared" si="7"/>
      </c>
      <c r="U26" s="33"/>
      <c r="V26" s="31"/>
      <c r="W26" s="130"/>
      <c r="X26" s="130"/>
      <c r="Y26" s="133">
        <f t="shared" si="8"/>
      </c>
      <c r="Z26" s="258"/>
    </row>
    <row r="27" spans="1:26" ht="13.5" thickBot="1">
      <c r="A27" s="80"/>
      <c r="B27" s="124"/>
      <c r="C27" s="124"/>
      <c r="D27" s="124"/>
      <c r="E27" s="134"/>
      <c r="F27" s="135"/>
      <c r="G27" s="136"/>
      <c r="H27" s="134"/>
      <c r="I27" s="134"/>
      <c r="J27" s="64">
        <f>J21+J24+J25</f>
        <v>37.870000000000005</v>
      </c>
      <c r="K27" s="135"/>
      <c r="L27" s="136"/>
      <c r="M27" s="134"/>
      <c r="N27" s="134"/>
      <c r="O27" s="64">
        <f>O21+O24+O25</f>
        <v>27.232</v>
      </c>
      <c r="P27" s="137"/>
      <c r="Q27" s="138"/>
      <c r="R27" s="134"/>
      <c r="S27" s="134"/>
      <c r="T27" s="64">
        <f>T25+T21+T24</f>
        <v>32.04</v>
      </c>
      <c r="U27" s="135"/>
      <c r="V27" s="136"/>
      <c r="W27" s="134"/>
      <c r="X27" s="134"/>
      <c r="Y27" s="64">
        <f>Y21+Y25+Y24</f>
        <v>35.266000000000005</v>
      </c>
      <c r="Z27" s="93">
        <f>J27+O27+T27+Y27</f>
        <v>132.40800000000002</v>
      </c>
    </row>
    <row r="28" spans="1:28" ht="15" thickBot="1">
      <c r="A28" s="217">
        <v>4</v>
      </c>
      <c r="B28" s="16" t="s">
        <v>52</v>
      </c>
      <c r="C28" s="17">
        <v>2006</v>
      </c>
      <c r="D28" s="16" t="s">
        <v>21</v>
      </c>
      <c r="E28" s="158" t="s">
        <v>9</v>
      </c>
      <c r="F28" s="20">
        <v>6</v>
      </c>
      <c r="G28" s="21"/>
      <c r="H28" s="22">
        <v>6.67</v>
      </c>
      <c r="I28" s="23"/>
      <c r="J28" s="24">
        <f aca="true" t="shared" si="9" ref="J28:J33">IF(F28=0,"",F28+H28-I28)</f>
        <v>12.67</v>
      </c>
      <c r="K28" s="20">
        <v>2.5</v>
      </c>
      <c r="L28" s="26"/>
      <c r="M28" s="22">
        <v>6.533</v>
      </c>
      <c r="N28" s="23"/>
      <c r="O28" s="24">
        <f aca="true" t="shared" si="10" ref="O28:O33">IF(K28=0,"",K28+M28-N28)</f>
        <v>9.033000000000001</v>
      </c>
      <c r="P28" s="20">
        <v>3.1</v>
      </c>
      <c r="Q28" s="27"/>
      <c r="R28" s="22">
        <v>7.54</v>
      </c>
      <c r="S28" s="23"/>
      <c r="T28" s="34">
        <f aca="true" t="shared" si="11" ref="T28:T33">IF(P28=0,"",P28+R28-S28)</f>
        <v>10.64</v>
      </c>
      <c r="U28" s="20">
        <v>4.5</v>
      </c>
      <c r="V28" s="26"/>
      <c r="W28" s="22">
        <v>7.067</v>
      </c>
      <c r="X28" s="23"/>
      <c r="Y28" s="24">
        <f aca="true" t="shared" si="12" ref="Y28:Y33">IF(U28=0,"",U28+W28-X28)</f>
        <v>11.567</v>
      </c>
      <c r="Z28" s="28"/>
      <c r="AB28" s="4"/>
    </row>
    <row r="29" spans="1:28" ht="15" thickBot="1">
      <c r="A29" s="217"/>
      <c r="B29" s="16" t="s">
        <v>53</v>
      </c>
      <c r="C29" s="17">
        <v>2006</v>
      </c>
      <c r="D29" s="16" t="s">
        <v>21</v>
      </c>
      <c r="E29" s="159" t="s">
        <v>9</v>
      </c>
      <c r="F29" s="30">
        <v>6</v>
      </c>
      <c r="G29" s="31"/>
      <c r="H29" s="32">
        <v>7.6</v>
      </c>
      <c r="I29" s="33"/>
      <c r="J29" s="34">
        <f t="shared" si="9"/>
        <v>13.6</v>
      </c>
      <c r="K29" s="30">
        <v>2.5</v>
      </c>
      <c r="L29" s="36"/>
      <c r="M29" s="32">
        <v>6.433</v>
      </c>
      <c r="N29" s="33"/>
      <c r="O29" s="34">
        <f t="shared" si="10"/>
        <v>8.933</v>
      </c>
      <c r="P29" s="30">
        <v>3.6</v>
      </c>
      <c r="Q29" s="37"/>
      <c r="R29" s="32">
        <v>3.87</v>
      </c>
      <c r="S29" s="33"/>
      <c r="T29" s="34">
        <f t="shared" si="11"/>
        <v>7.470000000000001</v>
      </c>
      <c r="U29" s="30">
        <v>4.5</v>
      </c>
      <c r="V29" s="36"/>
      <c r="W29" s="32">
        <v>7.233</v>
      </c>
      <c r="X29" s="33"/>
      <c r="Y29" s="34">
        <f t="shared" si="12"/>
        <v>11.733</v>
      </c>
      <c r="Z29" s="38"/>
      <c r="AB29" s="4"/>
    </row>
    <row r="30" spans="1:26" ht="15" thickBot="1">
      <c r="A30" s="217"/>
      <c r="B30" s="16" t="s">
        <v>54</v>
      </c>
      <c r="C30" s="17">
        <v>2006</v>
      </c>
      <c r="D30" s="16" t="s">
        <v>21</v>
      </c>
      <c r="E30" s="159" t="s">
        <v>9</v>
      </c>
      <c r="F30" s="30">
        <v>6</v>
      </c>
      <c r="G30" s="31"/>
      <c r="H30" s="32">
        <v>6.87</v>
      </c>
      <c r="I30" s="33"/>
      <c r="J30" s="34">
        <f t="shared" si="9"/>
        <v>12.870000000000001</v>
      </c>
      <c r="K30" s="30">
        <v>2.5</v>
      </c>
      <c r="L30" s="36"/>
      <c r="M30" s="32">
        <v>3.966</v>
      </c>
      <c r="N30" s="33"/>
      <c r="O30" s="34">
        <f t="shared" si="10"/>
        <v>6.466</v>
      </c>
      <c r="P30" s="30">
        <v>2.8</v>
      </c>
      <c r="Q30" s="37"/>
      <c r="R30" s="32">
        <v>6.04</v>
      </c>
      <c r="S30" s="33"/>
      <c r="T30" s="34">
        <f t="shared" si="11"/>
        <v>8.84</v>
      </c>
      <c r="U30" s="30">
        <v>4.5</v>
      </c>
      <c r="V30" s="36"/>
      <c r="W30" s="32">
        <v>7.067</v>
      </c>
      <c r="X30" s="33"/>
      <c r="Y30" s="34">
        <f t="shared" si="12"/>
        <v>11.567</v>
      </c>
      <c r="Z30" s="38"/>
    </row>
    <row r="31" spans="1:26" ht="15" thickBot="1">
      <c r="A31" s="217"/>
      <c r="B31" s="16" t="s">
        <v>55</v>
      </c>
      <c r="C31" s="17">
        <v>2006</v>
      </c>
      <c r="D31" s="16" t="s">
        <v>21</v>
      </c>
      <c r="E31" s="159" t="s">
        <v>9</v>
      </c>
      <c r="F31" s="30">
        <v>6</v>
      </c>
      <c r="G31" s="31"/>
      <c r="H31" s="32">
        <v>7</v>
      </c>
      <c r="I31" s="33"/>
      <c r="J31" s="34">
        <f t="shared" si="9"/>
        <v>13</v>
      </c>
      <c r="K31" s="30">
        <v>1.3</v>
      </c>
      <c r="L31" s="36"/>
      <c r="M31" s="32">
        <v>6.666</v>
      </c>
      <c r="N31" s="33">
        <v>4</v>
      </c>
      <c r="O31" s="34">
        <f t="shared" si="10"/>
        <v>3.966</v>
      </c>
      <c r="P31" s="30">
        <v>1.6</v>
      </c>
      <c r="Q31" s="37"/>
      <c r="R31" s="32">
        <v>5.14</v>
      </c>
      <c r="S31" s="33"/>
      <c r="T31" s="34">
        <f t="shared" si="11"/>
        <v>6.74</v>
      </c>
      <c r="U31" s="30">
        <v>3.9</v>
      </c>
      <c r="V31" s="36"/>
      <c r="W31" s="32">
        <v>6.733</v>
      </c>
      <c r="X31" s="33"/>
      <c r="Y31" s="34">
        <f t="shared" si="12"/>
        <v>10.633</v>
      </c>
      <c r="Z31" s="38"/>
    </row>
    <row r="32" spans="1:26" ht="15" thickBot="1">
      <c r="A32" s="217"/>
      <c r="B32" s="16"/>
      <c r="C32" s="17"/>
      <c r="D32" s="16"/>
      <c r="E32" s="29"/>
      <c r="F32" s="30"/>
      <c r="G32" s="36"/>
      <c r="H32" s="32"/>
      <c r="I32" s="33"/>
      <c r="J32" s="34">
        <f t="shared" si="9"/>
      </c>
      <c r="K32" s="30"/>
      <c r="L32" s="36"/>
      <c r="M32" s="32"/>
      <c r="N32" s="33"/>
      <c r="O32" s="34">
        <f t="shared" si="10"/>
      </c>
      <c r="P32" s="30"/>
      <c r="Q32" s="37"/>
      <c r="R32" s="32"/>
      <c r="S32" s="33"/>
      <c r="T32" s="34">
        <f t="shared" si="11"/>
      </c>
      <c r="U32" s="30"/>
      <c r="V32" s="36"/>
      <c r="W32" s="32"/>
      <c r="X32" s="33"/>
      <c r="Y32" s="34">
        <f t="shared" si="12"/>
      </c>
      <c r="Z32" s="38"/>
    </row>
    <row r="33" spans="1:26" ht="15" thickBot="1">
      <c r="A33" s="217"/>
      <c r="B33" s="16"/>
      <c r="C33" s="17"/>
      <c r="D33" s="16"/>
      <c r="E33" s="45"/>
      <c r="F33" s="46"/>
      <c r="G33" s="52"/>
      <c r="H33" s="48"/>
      <c r="I33" s="49"/>
      <c r="J33" s="50">
        <f t="shared" si="9"/>
      </c>
      <c r="K33" s="46"/>
      <c r="L33" s="52"/>
      <c r="M33" s="48"/>
      <c r="N33" s="49"/>
      <c r="O33" s="50">
        <f t="shared" si="10"/>
      </c>
      <c r="P33" s="46"/>
      <c r="Q33" s="53"/>
      <c r="R33" s="48"/>
      <c r="S33" s="49"/>
      <c r="T33" s="34">
        <f t="shared" si="11"/>
      </c>
      <c r="U33" s="46"/>
      <c r="V33" s="52"/>
      <c r="W33" s="48"/>
      <c r="X33" s="49"/>
      <c r="Y33" s="50">
        <f t="shared" si="12"/>
      </c>
      <c r="Z33" s="54"/>
    </row>
    <row r="34" spans="1:26" ht="13.5" thickBot="1">
      <c r="A34" s="88"/>
      <c r="B34" s="81"/>
      <c r="C34" s="57"/>
      <c r="D34" s="58"/>
      <c r="E34" s="82"/>
      <c r="F34" s="83"/>
      <c r="G34" s="84"/>
      <c r="H34" s="85"/>
      <c r="I34" s="86"/>
      <c r="J34" s="64">
        <f>IF($E30="D",(SUM(J28:J30)-MIN(J28:J30)),SUM(J28:J29))+(IF($E30="H",MAX(J30:J32),MAX(J31:J32)))</f>
        <v>39.47</v>
      </c>
      <c r="K34" s="83"/>
      <c r="L34" s="84"/>
      <c r="M34" s="85"/>
      <c r="N34" s="86"/>
      <c r="O34" s="64">
        <f>O28+O29+O30</f>
        <v>24.432000000000002</v>
      </c>
      <c r="P34" s="83"/>
      <c r="Q34" s="89"/>
      <c r="R34" s="85"/>
      <c r="S34" s="86"/>
      <c r="T34" s="64">
        <f>T28+T30+T29</f>
        <v>26.950000000000003</v>
      </c>
      <c r="U34" s="71"/>
      <c r="V34" s="61"/>
      <c r="W34" s="62"/>
      <c r="X34" s="72"/>
      <c r="Y34" s="64">
        <f>Y29+Y30+Y28</f>
        <v>34.867000000000004</v>
      </c>
      <c r="Z34" s="73">
        <f>J34+O34+T34+Y34</f>
        <v>125.71900000000001</v>
      </c>
    </row>
    <row r="35" spans="1:32" ht="15" thickBot="1">
      <c r="A35" s="211">
        <v>5</v>
      </c>
      <c r="B35" s="16" t="s">
        <v>69</v>
      </c>
      <c r="C35" s="17">
        <v>2005</v>
      </c>
      <c r="D35" s="16" t="s">
        <v>13</v>
      </c>
      <c r="E35" s="160" t="s">
        <v>9</v>
      </c>
      <c r="F35" s="20">
        <v>6</v>
      </c>
      <c r="G35" s="21"/>
      <c r="H35" s="22">
        <v>6.77</v>
      </c>
      <c r="I35" s="23"/>
      <c r="J35" s="24">
        <f aca="true" t="shared" si="13" ref="J35:J40">IF(F35=0,"",F35+H35-I35)</f>
        <v>12.77</v>
      </c>
      <c r="K35" s="20">
        <v>2.5</v>
      </c>
      <c r="L35" s="21"/>
      <c r="M35" s="22">
        <v>4.433</v>
      </c>
      <c r="N35" s="23"/>
      <c r="O35" s="24">
        <f aca="true" t="shared" si="14" ref="O35:O40">IF(K35=0,"",K35+M35-N35)</f>
        <v>6.933</v>
      </c>
      <c r="P35" s="20">
        <v>3.4</v>
      </c>
      <c r="Q35" s="117"/>
      <c r="R35" s="22">
        <v>6.17</v>
      </c>
      <c r="S35" s="23"/>
      <c r="T35" s="34">
        <f>IF(P35=0,"",P35+R35-S35)</f>
        <v>9.57</v>
      </c>
      <c r="U35" s="20"/>
      <c r="V35" s="21"/>
      <c r="W35" s="22"/>
      <c r="X35" s="118"/>
      <c r="Y35" s="24">
        <f aca="true" t="shared" si="15" ref="Y35:Y40">IF(U35=0,"",U35+W35-X35)</f>
      </c>
      <c r="Z35" s="103"/>
      <c r="AA35" s="90"/>
      <c r="AB35" s="90"/>
      <c r="AC35" s="90"/>
      <c r="AD35" s="90"/>
      <c r="AE35" s="90"/>
      <c r="AF35" s="90"/>
    </row>
    <row r="36" spans="1:32" ht="15" thickBot="1">
      <c r="A36" s="211"/>
      <c r="B36" s="16" t="s">
        <v>22</v>
      </c>
      <c r="C36" s="17">
        <v>2005</v>
      </c>
      <c r="D36" s="16" t="s">
        <v>13</v>
      </c>
      <c r="E36" s="159" t="s">
        <v>9</v>
      </c>
      <c r="F36" s="30">
        <v>6</v>
      </c>
      <c r="G36" s="31"/>
      <c r="H36" s="32">
        <v>6.27</v>
      </c>
      <c r="I36" s="33"/>
      <c r="J36" s="34">
        <f t="shared" si="13"/>
        <v>12.27</v>
      </c>
      <c r="K36" s="30">
        <v>2.5</v>
      </c>
      <c r="L36" s="31"/>
      <c r="M36" s="32">
        <v>6.266</v>
      </c>
      <c r="N36" s="33"/>
      <c r="O36" s="34">
        <f t="shared" si="14"/>
        <v>8.766</v>
      </c>
      <c r="P36" s="30">
        <v>3.3</v>
      </c>
      <c r="Q36" s="104"/>
      <c r="R36" s="32">
        <v>4.44</v>
      </c>
      <c r="S36" s="33"/>
      <c r="T36" s="34">
        <f>IF(P36=0,"",P36+R36-S36)</f>
        <v>7.74</v>
      </c>
      <c r="U36" s="30">
        <v>3.9</v>
      </c>
      <c r="V36" s="31"/>
      <c r="W36" s="32">
        <v>7.6</v>
      </c>
      <c r="X36" s="119"/>
      <c r="Y36" s="34">
        <f t="shared" si="15"/>
        <v>11.5</v>
      </c>
      <c r="Z36" s="106"/>
      <c r="AA36" s="90"/>
      <c r="AC36" s="90"/>
      <c r="AD36" s="90"/>
      <c r="AE36" s="90"/>
      <c r="AF36" s="90"/>
    </row>
    <row r="37" spans="1:26" ht="15" thickBot="1">
      <c r="A37" s="211"/>
      <c r="B37" s="16" t="s">
        <v>70</v>
      </c>
      <c r="C37" s="17">
        <v>2006</v>
      </c>
      <c r="D37" s="16" t="s">
        <v>13</v>
      </c>
      <c r="E37" s="159" t="s">
        <v>9</v>
      </c>
      <c r="F37" s="30">
        <v>6</v>
      </c>
      <c r="G37" s="31"/>
      <c r="H37" s="32">
        <v>7.03</v>
      </c>
      <c r="I37" s="33"/>
      <c r="J37" s="34">
        <f t="shared" si="13"/>
        <v>13.030000000000001</v>
      </c>
      <c r="K37" s="30">
        <v>2.5</v>
      </c>
      <c r="L37" s="31"/>
      <c r="M37" s="32">
        <v>5.1</v>
      </c>
      <c r="N37" s="33"/>
      <c r="O37" s="34">
        <f t="shared" si="14"/>
        <v>7.6</v>
      </c>
      <c r="P37" s="30">
        <v>3.3</v>
      </c>
      <c r="Q37" s="104"/>
      <c r="R37" s="32">
        <v>5.44</v>
      </c>
      <c r="S37" s="33"/>
      <c r="T37" s="34">
        <f>IF(P37=0,"",P37+R37-S37)</f>
        <v>8.74</v>
      </c>
      <c r="U37" s="30">
        <v>3.9</v>
      </c>
      <c r="V37" s="31"/>
      <c r="W37" s="32">
        <v>7.533</v>
      </c>
      <c r="X37" s="119"/>
      <c r="Y37" s="34">
        <f t="shared" si="15"/>
        <v>11.433</v>
      </c>
      <c r="Z37" s="106"/>
    </row>
    <row r="38" spans="1:26" ht="15" thickBot="1">
      <c r="A38" s="211"/>
      <c r="B38" s="16" t="s">
        <v>71</v>
      </c>
      <c r="C38" s="17">
        <v>2006</v>
      </c>
      <c r="D38" s="16" t="s">
        <v>13</v>
      </c>
      <c r="E38" s="159" t="s">
        <v>9</v>
      </c>
      <c r="F38" s="30">
        <v>6</v>
      </c>
      <c r="G38" s="31"/>
      <c r="H38" s="32">
        <v>5.54</v>
      </c>
      <c r="I38" s="33"/>
      <c r="J38" s="34">
        <f t="shared" si="13"/>
        <v>11.54</v>
      </c>
      <c r="K38" s="30">
        <v>2.5</v>
      </c>
      <c r="L38" s="31"/>
      <c r="M38" s="32">
        <v>6.4</v>
      </c>
      <c r="N38" s="33"/>
      <c r="O38" s="34">
        <f t="shared" si="14"/>
        <v>8.9</v>
      </c>
      <c r="P38" s="30">
        <v>3.4</v>
      </c>
      <c r="Q38" s="104"/>
      <c r="R38" s="32">
        <v>5.7</v>
      </c>
      <c r="S38" s="33"/>
      <c r="T38" s="34">
        <f>IF(P38=0,"",P38+R38-S38)</f>
        <v>9.1</v>
      </c>
      <c r="U38" s="30">
        <v>3.2</v>
      </c>
      <c r="V38" s="31"/>
      <c r="W38" s="32">
        <v>7.467</v>
      </c>
      <c r="X38" s="119"/>
      <c r="Y38" s="34">
        <f t="shared" si="15"/>
        <v>10.667</v>
      </c>
      <c r="Z38" s="106"/>
    </row>
    <row r="39" spans="1:26" ht="15" thickBot="1">
      <c r="A39" s="211"/>
      <c r="B39" s="16" t="s">
        <v>72</v>
      </c>
      <c r="C39" s="17">
        <v>2006</v>
      </c>
      <c r="D39" s="16" t="s">
        <v>13</v>
      </c>
      <c r="E39" s="159" t="s">
        <v>9</v>
      </c>
      <c r="F39" s="30"/>
      <c r="G39" s="31"/>
      <c r="H39" s="32"/>
      <c r="I39" s="33"/>
      <c r="J39" s="34">
        <f t="shared" si="13"/>
      </c>
      <c r="K39" s="30"/>
      <c r="L39" s="31"/>
      <c r="M39" s="32"/>
      <c r="N39" s="33"/>
      <c r="O39" s="34">
        <f t="shared" si="14"/>
      </c>
      <c r="P39" s="30"/>
      <c r="Q39" s="104"/>
      <c r="R39" s="32"/>
      <c r="S39" s="33"/>
      <c r="T39" s="34">
        <f>IF(P39=0,"",P39+R39-S39)</f>
      </c>
      <c r="U39" s="30">
        <v>3.4</v>
      </c>
      <c r="V39" s="31"/>
      <c r="W39" s="32">
        <v>7</v>
      </c>
      <c r="X39" s="33"/>
      <c r="Y39" s="34">
        <f t="shared" si="15"/>
        <v>10.4</v>
      </c>
      <c r="Z39" s="106"/>
    </row>
    <row r="40" spans="1:26" ht="13.5" thickBot="1">
      <c r="A40" s="211"/>
      <c r="B40" s="107"/>
      <c r="C40" s="108"/>
      <c r="D40" s="109"/>
      <c r="E40" s="110"/>
      <c r="F40" s="46"/>
      <c r="G40" s="47"/>
      <c r="H40" s="48"/>
      <c r="I40" s="49"/>
      <c r="J40" s="50">
        <f t="shared" si="13"/>
      </c>
      <c r="K40" s="46"/>
      <c r="L40" s="47"/>
      <c r="M40" s="48"/>
      <c r="N40" s="49"/>
      <c r="O40" s="50">
        <f t="shared" si="14"/>
      </c>
      <c r="P40" s="46"/>
      <c r="Q40" s="111"/>
      <c r="R40" s="48"/>
      <c r="S40" s="49"/>
      <c r="T40" s="34">
        <f>IF(P40=0,"",P40+R40-S40)</f>
      </c>
      <c r="U40" s="46"/>
      <c r="V40" s="47"/>
      <c r="W40" s="48"/>
      <c r="X40" s="49"/>
      <c r="Y40" s="50">
        <f t="shared" si="15"/>
      </c>
      <c r="Z40" s="113"/>
    </row>
    <row r="41" spans="1:26" ht="13.5" thickBot="1">
      <c r="A41" s="80"/>
      <c r="B41" s="124"/>
      <c r="C41" s="124"/>
      <c r="D41" s="124"/>
      <c r="E41" s="125"/>
      <c r="F41" s="60"/>
      <c r="G41" s="126"/>
      <c r="H41" s="124"/>
      <c r="I41" s="124"/>
      <c r="J41" s="64">
        <f>J35+J36+J37</f>
        <v>38.07</v>
      </c>
      <c r="K41" s="60"/>
      <c r="L41" s="126"/>
      <c r="M41" s="124"/>
      <c r="N41" s="124"/>
      <c r="O41" s="64">
        <f>O38+O36+O37</f>
        <v>25.266</v>
      </c>
      <c r="P41" s="60"/>
      <c r="Q41" s="127"/>
      <c r="R41" s="124"/>
      <c r="S41" s="124"/>
      <c r="T41" s="64">
        <f>T35+T38+T37</f>
        <v>27.410000000000004</v>
      </c>
      <c r="U41" s="60"/>
      <c r="V41" s="126"/>
      <c r="W41" s="124"/>
      <c r="X41" s="124"/>
      <c r="Y41" s="64">
        <f>Y36+Y37+Y38</f>
        <v>33.6</v>
      </c>
      <c r="Z41" s="93">
        <f>J41+O41+T41+Y41</f>
        <v>124.346</v>
      </c>
    </row>
    <row r="42" spans="1:26" ht="14.25">
      <c r="A42" s="221">
        <v>6</v>
      </c>
      <c r="B42" s="155" t="s">
        <v>78</v>
      </c>
      <c r="C42" s="16">
        <v>2006</v>
      </c>
      <c r="D42" s="16" t="s">
        <v>63</v>
      </c>
      <c r="E42" s="129" t="s">
        <v>9</v>
      </c>
      <c r="F42" s="33"/>
      <c r="G42" s="31"/>
      <c r="H42" s="130"/>
      <c r="I42" s="130"/>
      <c r="J42" s="131">
        <f>IF(F42=0,"",F42+H42-I42)</f>
      </c>
      <c r="K42" s="33">
        <v>1.9</v>
      </c>
      <c r="L42" s="31"/>
      <c r="M42" s="130">
        <v>5.66</v>
      </c>
      <c r="N42" s="130">
        <v>2</v>
      </c>
      <c r="O42" s="131">
        <f aca="true" t="shared" si="16" ref="O42:O47">IF(K42=0,"",K42+M42-N42)</f>
        <v>5.5600000000000005</v>
      </c>
      <c r="P42" s="33">
        <v>3.2</v>
      </c>
      <c r="Q42" s="104"/>
      <c r="R42" s="130">
        <v>6.37</v>
      </c>
      <c r="S42" s="130"/>
      <c r="T42" s="34">
        <f>IF(P42=0,"",P42+R42-S42)</f>
        <v>9.57</v>
      </c>
      <c r="U42" s="33">
        <v>4.1</v>
      </c>
      <c r="V42" s="31"/>
      <c r="W42" s="130">
        <v>7</v>
      </c>
      <c r="X42" s="130"/>
      <c r="Y42" s="131">
        <f aca="true" t="shared" si="17" ref="Y42:Y47">IF(U42=0,"",U42+W42-X42)</f>
        <v>11.1</v>
      </c>
      <c r="Z42" s="158"/>
    </row>
    <row r="43" spans="1:26" ht="14.25">
      <c r="A43" s="221"/>
      <c r="B43" s="16" t="s">
        <v>79</v>
      </c>
      <c r="C43" s="16">
        <v>2006</v>
      </c>
      <c r="D43" s="16" t="s">
        <v>63</v>
      </c>
      <c r="E43" s="129" t="s">
        <v>9</v>
      </c>
      <c r="F43" s="33">
        <v>6</v>
      </c>
      <c r="G43" s="31"/>
      <c r="H43" s="130">
        <v>6.8</v>
      </c>
      <c r="I43" s="130"/>
      <c r="J43" s="132">
        <f>IF(F43=0,"",F43+H43-I43)</f>
        <v>12.8</v>
      </c>
      <c r="K43" s="33">
        <v>2.5</v>
      </c>
      <c r="L43" s="31"/>
      <c r="M43" s="130">
        <v>5.9</v>
      </c>
      <c r="N43" s="130"/>
      <c r="O43" s="132">
        <f t="shared" si="16"/>
        <v>8.4</v>
      </c>
      <c r="P43" s="33">
        <v>3.3</v>
      </c>
      <c r="Q43" s="104"/>
      <c r="R43" s="130">
        <v>6.64</v>
      </c>
      <c r="S43" s="130"/>
      <c r="T43" s="34">
        <f>IF(P43=0,"",P43+R43-S43)</f>
        <v>9.94</v>
      </c>
      <c r="U43" s="33">
        <v>3.7</v>
      </c>
      <c r="V43" s="31"/>
      <c r="W43" s="130">
        <v>7.567</v>
      </c>
      <c r="X43" s="130"/>
      <c r="Y43" s="132">
        <f t="shared" si="17"/>
        <v>11.267</v>
      </c>
      <c r="Z43" s="159"/>
    </row>
    <row r="44" spans="1:26" ht="14.25">
      <c r="A44" s="221"/>
      <c r="B44" s="16" t="s">
        <v>80</v>
      </c>
      <c r="C44" s="16">
        <v>2006</v>
      </c>
      <c r="D44" s="16" t="s">
        <v>63</v>
      </c>
      <c r="E44" s="129" t="s">
        <v>9</v>
      </c>
      <c r="F44" s="33">
        <v>6</v>
      </c>
      <c r="G44" s="31"/>
      <c r="H44" s="130">
        <v>3.47</v>
      </c>
      <c r="I44" s="130"/>
      <c r="J44" s="132">
        <f>IF(F44=0,"",F44+H44-I44)</f>
        <v>9.47</v>
      </c>
      <c r="K44" s="33">
        <v>1.9</v>
      </c>
      <c r="L44" s="31"/>
      <c r="M44" s="130">
        <v>8.066</v>
      </c>
      <c r="N44" s="130">
        <v>2</v>
      </c>
      <c r="O44" s="132">
        <f t="shared" si="16"/>
        <v>7.966000000000001</v>
      </c>
      <c r="P44" s="33">
        <v>1.5</v>
      </c>
      <c r="Q44" s="104"/>
      <c r="R44" s="130">
        <v>6.34</v>
      </c>
      <c r="S44" s="130"/>
      <c r="T44" s="34">
        <f>IF(P44=0,"",P44+R44-S44)</f>
        <v>7.84</v>
      </c>
      <c r="U44" s="33">
        <v>3.1</v>
      </c>
      <c r="V44" s="31"/>
      <c r="W44" s="130">
        <v>7.667</v>
      </c>
      <c r="X44" s="130"/>
      <c r="Y44" s="132">
        <f t="shared" si="17"/>
        <v>10.767</v>
      </c>
      <c r="Z44" s="159"/>
    </row>
    <row r="45" spans="1:26" ht="14.25">
      <c r="A45" s="221"/>
      <c r="B45" s="16" t="s">
        <v>81</v>
      </c>
      <c r="C45" s="16">
        <v>2005</v>
      </c>
      <c r="D45" s="16" t="s">
        <v>30</v>
      </c>
      <c r="E45" s="129" t="s">
        <v>50</v>
      </c>
      <c r="F45" s="33">
        <v>6</v>
      </c>
      <c r="G45" s="31"/>
      <c r="H45" s="130">
        <v>7.73</v>
      </c>
      <c r="I45" s="130"/>
      <c r="J45" s="132">
        <f>IF(F45=0,"",F45+H45-I45)</f>
        <v>13.73</v>
      </c>
      <c r="K45" s="33">
        <v>2.5</v>
      </c>
      <c r="L45" s="31"/>
      <c r="M45" s="130">
        <v>4.6</v>
      </c>
      <c r="N45" s="130"/>
      <c r="O45" s="132">
        <f t="shared" si="16"/>
        <v>7.1</v>
      </c>
      <c r="P45" s="33">
        <v>4.5</v>
      </c>
      <c r="Q45" s="104"/>
      <c r="R45" s="130">
        <v>5.24</v>
      </c>
      <c r="S45" s="130"/>
      <c r="T45" s="34">
        <f>IF(P45=0,"",P45+R45-S45)</f>
        <v>9.74</v>
      </c>
      <c r="U45" s="33">
        <v>4.1</v>
      </c>
      <c r="V45" s="31"/>
      <c r="W45" s="130">
        <v>6.6</v>
      </c>
      <c r="X45" s="130"/>
      <c r="Y45" s="132">
        <f t="shared" si="17"/>
        <v>10.7</v>
      </c>
      <c r="Z45" s="159"/>
    </row>
    <row r="46" spans="1:26" ht="14.25">
      <c r="A46" s="221"/>
      <c r="B46" s="16"/>
      <c r="C46" s="16"/>
      <c r="D46" s="16"/>
      <c r="E46" s="129"/>
      <c r="F46" s="33"/>
      <c r="G46" s="31"/>
      <c r="H46" s="130"/>
      <c r="I46" s="130"/>
      <c r="J46" s="132">
        <f>IF(F46=0,"",F46+H46-I46)</f>
      </c>
      <c r="K46" s="33"/>
      <c r="L46" s="31"/>
      <c r="M46" s="130"/>
      <c r="N46" s="130"/>
      <c r="O46" s="132">
        <f t="shared" si="16"/>
      </c>
      <c r="P46" s="33"/>
      <c r="Q46" s="104"/>
      <c r="R46" s="130"/>
      <c r="S46" s="130"/>
      <c r="T46" s="34">
        <f>IF(P46=0,"",P46+R46-S46)</f>
      </c>
      <c r="U46" s="33"/>
      <c r="V46" s="31"/>
      <c r="W46" s="130"/>
      <c r="X46" s="130"/>
      <c r="Y46" s="132">
        <f t="shared" si="17"/>
      </c>
      <c r="Z46" s="159"/>
    </row>
    <row r="47" spans="1:26" ht="13.5" thickBot="1">
      <c r="A47" s="221"/>
      <c r="B47" s="130"/>
      <c r="C47" s="130"/>
      <c r="D47" s="129"/>
      <c r="E47" s="129"/>
      <c r="F47" s="33"/>
      <c r="G47" s="31"/>
      <c r="H47" s="130"/>
      <c r="I47" s="130"/>
      <c r="J47" s="133"/>
      <c r="K47" s="33"/>
      <c r="L47" s="31"/>
      <c r="M47" s="130"/>
      <c r="N47" s="130"/>
      <c r="O47" s="133">
        <f t="shared" si="16"/>
      </c>
      <c r="P47" s="33"/>
      <c r="Q47" s="104"/>
      <c r="R47" s="130"/>
      <c r="S47" s="130"/>
      <c r="T47" s="34">
        <f>IF(P47=0,"",P47+R47-S47)</f>
      </c>
      <c r="U47" s="33"/>
      <c r="V47" s="31"/>
      <c r="W47" s="130"/>
      <c r="X47" s="130"/>
      <c r="Y47" s="133">
        <f t="shared" si="17"/>
      </c>
      <c r="Z47" s="258"/>
    </row>
    <row r="48" spans="1:26" ht="13.5" thickBot="1">
      <c r="A48" s="80"/>
      <c r="B48" s="124"/>
      <c r="C48" s="124"/>
      <c r="D48" s="124"/>
      <c r="E48" s="134"/>
      <c r="F48" s="135"/>
      <c r="G48" s="136"/>
      <c r="H48" s="134"/>
      <c r="I48" s="134"/>
      <c r="J48" s="64">
        <f>J43+J44+J45</f>
        <v>36</v>
      </c>
      <c r="K48" s="135"/>
      <c r="L48" s="136"/>
      <c r="M48" s="134"/>
      <c r="N48" s="134"/>
      <c r="O48" s="64">
        <f>O43+O44+O45</f>
        <v>23.466</v>
      </c>
      <c r="P48" s="137"/>
      <c r="Q48" s="138"/>
      <c r="R48" s="134"/>
      <c r="S48" s="134"/>
      <c r="T48" s="64">
        <f>T43+T45+T42</f>
        <v>29.25</v>
      </c>
      <c r="U48" s="135"/>
      <c r="V48" s="136"/>
      <c r="W48" s="134"/>
      <c r="X48" s="134"/>
      <c r="Y48" s="64">
        <f>Y42+Y43+Y44</f>
        <v>33.134</v>
      </c>
      <c r="Z48" s="93">
        <f>J48+O48+T48+Y48</f>
        <v>121.85000000000001</v>
      </c>
    </row>
    <row r="49" spans="1:32" ht="15" thickBot="1">
      <c r="A49" s="211">
        <v>7</v>
      </c>
      <c r="B49" s="16" t="s">
        <v>57</v>
      </c>
      <c r="C49" s="17">
        <v>2005</v>
      </c>
      <c r="D49" s="16" t="s">
        <v>18</v>
      </c>
      <c r="E49" s="55" t="s">
        <v>9</v>
      </c>
      <c r="F49" s="95">
        <v>6</v>
      </c>
      <c r="G49" s="96"/>
      <c r="H49" s="97">
        <v>6.4</v>
      </c>
      <c r="I49" s="98"/>
      <c r="J49" s="99">
        <f aca="true" t="shared" si="18" ref="J49:J54">IF(F49=0,"",F49+H49-I49)</f>
        <v>12.4</v>
      </c>
      <c r="K49" s="95">
        <v>1.3</v>
      </c>
      <c r="L49" s="96"/>
      <c r="M49" s="97">
        <v>6.4</v>
      </c>
      <c r="N49" s="98">
        <v>4</v>
      </c>
      <c r="O49" s="99">
        <f aca="true" t="shared" si="19" ref="O49:O54">IF(K49=0,"",K49+M49-N49)</f>
        <v>3.7</v>
      </c>
      <c r="P49" s="95">
        <v>1.5</v>
      </c>
      <c r="Q49" s="100"/>
      <c r="R49" s="97">
        <v>5.97</v>
      </c>
      <c r="S49" s="98"/>
      <c r="T49" s="34">
        <f aca="true" t="shared" si="20" ref="T49:T61">IF(P49=0,"",P49+R49-S49)</f>
        <v>7.47</v>
      </c>
      <c r="U49" s="20">
        <v>2.3</v>
      </c>
      <c r="V49" s="21"/>
      <c r="W49" s="22">
        <v>4.567</v>
      </c>
      <c r="X49" s="23"/>
      <c r="Y49" s="102">
        <f aca="true" t="shared" si="21" ref="Y49:Y54">IF(U49=0,"",U49+W49-X49)</f>
        <v>6.867</v>
      </c>
      <c r="Z49" s="103"/>
      <c r="AA49" s="90"/>
      <c r="AB49" s="90"/>
      <c r="AC49" s="90"/>
      <c r="AD49" s="90"/>
      <c r="AE49" s="90"/>
      <c r="AF49" s="90"/>
    </row>
    <row r="50" spans="1:32" ht="15" thickBot="1">
      <c r="A50" s="211"/>
      <c r="B50" s="16" t="s">
        <v>58</v>
      </c>
      <c r="C50" s="17">
        <v>2005</v>
      </c>
      <c r="D50" s="16" t="s">
        <v>18</v>
      </c>
      <c r="E50" s="159" t="s">
        <v>9</v>
      </c>
      <c r="F50" s="30">
        <v>6</v>
      </c>
      <c r="G50" s="31"/>
      <c r="H50" s="32">
        <v>5.97</v>
      </c>
      <c r="I50" s="33"/>
      <c r="J50" s="34">
        <f t="shared" si="18"/>
        <v>11.969999999999999</v>
      </c>
      <c r="K50" s="30">
        <v>1.3</v>
      </c>
      <c r="L50" s="31"/>
      <c r="M50" s="32">
        <v>7.133</v>
      </c>
      <c r="N50" s="33">
        <v>4</v>
      </c>
      <c r="O50" s="34">
        <f t="shared" si="19"/>
        <v>4.433</v>
      </c>
      <c r="P50" s="30">
        <v>1.7</v>
      </c>
      <c r="Q50" s="104"/>
      <c r="R50" s="32">
        <v>6.84</v>
      </c>
      <c r="S50" s="33"/>
      <c r="T50" s="34">
        <f t="shared" si="20"/>
        <v>8.54</v>
      </c>
      <c r="U50" s="30">
        <v>3.4</v>
      </c>
      <c r="V50" s="31"/>
      <c r="W50" s="32">
        <v>5.362</v>
      </c>
      <c r="X50" s="33"/>
      <c r="Y50" s="105">
        <f t="shared" si="21"/>
        <v>8.762</v>
      </c>
      <c r="Z50" s="106"/>
      <c r="AA50" s="90"/>
      <c r="AB50" s="90"/>
      <c r="AC50" s="90"/>
      <c r="AD50" s="90"/>
      <c r="AE50" s="90"/>
      <c r="AF50" s="90"/>
    </row>
    <row r="51" spans="1:32" ht="15" thickBot="1">
      <c r="A51" s="211"/>
      <c r="B51" s="16" t="s">
        <v>19</v>
      </c>
      <c r="C51" s="17">
        <v>2005</v>
      </c>
      <c r="D51" s="16" t="s">
        <v>18</v>
      </c>
      <c r="E51" s="159" t="s">
        <v>9</v>
      </c>
      <c r="F51" s="30">
        <v>6</v>
      </c>
      <c r="G51" s="31"/>
      <c r="H51" s="32">
        <v>4.77</v>
      </c>
      <c r="I51" s="33"/>
      <c r="J51" s="34">
        <f t="shared" si="18"/>
        <v>10.77</v>
      </c>
      <c r="K51" s="30">
        <v>1.3</v>
      </c>
      <c r="L51" s="31"/>
      <c r="M51" s="32">
        <v>6.2</v>
      </c>
      <c r="N51" s="33">
        <v>4</v>
      </c>
      <c r="O51" s="34">
        <f t="shared" si="19"/>
        <v>3.5</v>
      </c>
      <c r="P51" s="30">
        <v>1.8</v>
      </c>
      <c r="Q51" s="104"/>
      <c r="R51" s="32">
        <v>5.64</v>
      </c>
      <c r="S51" s="33"/>
      <c r="T51" s="34">
        <f t="shared" si="20"/>
        <v>7.4399999999999995</v>
      </c>
      <c r="U51" s="30">
        <v>3.2</v>
      </c>
      <c r="V51" s="31"/>
      <c r="W51" s="32">
        <v>5.033</v>
      </c>
      <c r="X51" s="33"/>
      <c r="Y51" s="105">
        <f t="shared" si="21"/>
        <v>8.233</v>
      </c>
      <c r="Z51" s="106"/>
      <c r="AA51" s="90"/>
      <c r="AB51" s="90"/>
      <c r="AC51" s="90"/>
      <c r="AD51" s="90"/>
      <c r="AE51" s="90"/>
      <c r="AF51" s="90"/>
    </row>
    <row r="52" spans="1:32" ht="15" thickBot="1">
      <c r="A52" s="211"/>
      <c r="B52" s="16" t="s">
        <v>17</v>
      </c>
      <c r="C52" s="17">
        <v>2005</v>
      </c>
      <c r="D52" s="16" t="s">
        <v>18</v>
      </c>
      <c r="E52" s="159" t="s">
        <v>9</v>
      </c>
      <c r="F52" s="30">
        <v>6</v>
      </c>
      <c r="G52" s="31"/>
      <c r="H52" s="32">
        <v>5.24</v>
      </c>
      <c r="I52" s="33"/>
      <c r="J52" s="34">
        <f t="shared" si="18"/>
        <v>11.24</v>
      </c>
      <c r="K52" s="30">
        <v>1.9</v>
      </c>
      <c r="L52" s="31"/>
      <c r="M52" s="32">
        <v>4.033</v>
      </c>
      <c r="N52" s="33">
        <v>2</v>
      </c>
      <c r="O52" s="34">
        <f t="shared" si="19"/>
        <v>3.933</v>
      </c>
      <c r="P52" s="30">
        <v>1.5</v>
      </c>
      <c r="Q52" s="104"/>
      <c r="R52" s="32">
        <v>4.3</v>
      </c>
      <c r="S52" s="33"/>
      <c r="T52" s="34">
        <f t="shared" si="20"/>
        <v>5.8</v>
      </c>
      <c r="U52" s="30">
        <v>3.4</v>
      </c>
      <c r="V52" s="31"/>
      <c r="W52" s="32">
        <v>6.1</v>
      </c>
      <c r="X52" s="33"/>
      <c r="Y52" s="105">
        <f t="shared" si="21"/>
        <v>9.5</v>
      </c>
      <c r="Z52" s="106"/>
      <c r="AA52" s="90"/>
      <c r="AB52" s="90"/>
      <c r="AC52" s="90"/>
      <c r="AD52" s="90"/>
      <c r="AE52" s="90"/>
      <c r="AF52" s="90"/>
    </row>
    <row r="53" spans="1:32" ht="15" thickBot="1">
      <c r="A53" s="211"/>
      <c r="B53" s="16"/>
      <c r="C53" s="17"/>
      <c r="D53" s="16"/>
      <c r="E53" s="29"/>
      <c r="F53" s="30"/>
      <c r="G53" s="31"/>
      <c r="H53" s="32"/>
      <c r="I53" s="33"/>
      <c r="J53" s="34">
        <f t="shared" si="18"/>
      </c>
      <c r="K53" s="30"/>
      <c r="L53" s="31"/>
      <c r="M53" s="32"/>
      <c r="N53" s="33"/>
      <c r="O53" s="34">
        <f t="shared" si="19"/>
      </c>
      <c r="P53" s="30"/>
      <c r="Q53" s="104"/>
      <c r="R53" s="32"/>
      <c r="S53" s="33"/>
      <c r="T53" s="34">
        <f t="shared" si="20"/>
      </c>
      <c r="U53" s="30"/>
      <c r="V53" s="31"/>
      <c r="W53" s="32"/>
      <c r="X53" s="33"/>
      <c r="Y53" s="105">
        <f t="shared" si="21"/>
      </c>
      <c r="Z53" s="106"/>
      <c r="AA53" s="90"/>
      <c r="AB53" s="90"/>
      <c r="AC53" s="90"/>
      <c r="AD53" s="90"/>
      <c r="AE53" s="90"/>
      <c r="AF53" s="90"/>
    </row>
    <row r="54" spans="1:32" ht="13.5" thickBot="1">
      <c r="A54" s="211"/>
      <c r="B54" s="107"/>
      <c r="C54" s="108"/>
      <c r="D54" s="109"/>
      <c r="E54" s="110"/>
      <c r="F54" s="46"/>
      <c r="G54" s="47"/>
      <c r="H54" s="48"/>
      <c r="I54" s="49"/>
      <c r="J54" s="50">
        <f t="shared" si="18"/>
      </c>
      <c r="K54" s="46"/>
      <c r="L54" s="47"/>
      <c r="M54" s="48"/>
      <c r="N54" s="49"/>
      <c r="O54" s="50">
        <f t="shared" si="19"/>
      </c>
      <c r="P54" s="46"/>
      <c r="Q54" s="111"/>
      <c r="R54" s="48"/>
      <c r="S54" s="49"/>
      <c r="T54" s="34">
        <f t="shared" si="20"/>
      </c>
      <c r="U54" s="46"/>
      <c r="V54" s="47"/>
      <c r="W54" s="48"/>
      <c r="X54" s="49"/>
      <c r="Y54" s="112">
        <f t="shared" si="21"/>
      </c>
      <c r="Z54" s="113"/>
      <c r="AA54" s="90"/>
      <c r="AB54" s="90"/>
      <c r="AC54" s="90"/>
      <c r="AD54" s="90"/>
      <c r="AE54" s="90"/>
      <c r="AF54" s="90"/>
    </row>
    <row r="55" spans="1:32" ht="13.5" thickBot="1">
      <c r="A55" s="92"/>
      <c r="B55" s="81"/>
      <c r="C55" s="57"/>
      <c r="D55" s="58"/>
      <c r="E55" s="59"/>
      <c r="F55" s="71"/>
      <c r="G55" s="114"/>
      <c r="H55" s="62"/>
      <c r="I55" s="72"/>
      <c r="J55" s="64">
        <f>J49+J50+J52</f>
        <v>35.61</v>
      </c>
      <c r="K55" s="71"/>
      <c r="L55" s="114"/>
      <c r="M55" s="62"/>
      <c r="N55" s="72"/>
      <c r="O55" s="64">
        <f>O50+O52+O49</f>
        <v>12.065999999999999</v>
      </c>
      <c r="P55" s="115"/>
      <c r="Q55" s="116"/>
      <c r="R55" s="85"/>
      <c r="S55" s="86"/>
      <c r="T55" s="64">
        <f>T50+T49+T51</f>
        <v>23.449999999999996</v>
      </c>
      <c r="U55" s="71"/>
      <c r="V55" s="114"/>
      <c r="W55" s="62"/>
      <c r="X55" s="72"/>
      <c r="Y55" s="64">
        <f>IF($E51="D",(SUM(Y49:Y51)-MIN(Y49:Y51)),SUM(Y49:Y50))+(IF($E51="H",MAX(Y51:Y53),MAX(Y52:Y53)))</f>
        <v>26.495</v>
      </c>
      <c r="Z55" s="93">
        <f>J55+O55+T55+Y55</f>
        <v>97.62100000000001</v>
      </c>
      <c r="AA55" s="90"/>
      <c r="AB55" s="90"/>
      <c r="AC55" s="90"/>
      <c r="AD55" s="90"/>
      <c r="AE55" s="90"/>
      <c r="AF55" s="90"/>
    </row>
    <row r="56" spans="1:32" ht="15" thickBot="1">
      <c r="A56" s="211">
        <v>8</v>
      </c>
      <c r="B56" s="16" t="s">
        <v>59</v>
      </c>
      <c r="C56" s="17">
        <v>2005</v>
      </c>
      <c r="D56" s="16" t="s">
        <v>60</v>
      </c>
      <c r="E56" s="160" t="s">
        <v>9</v>
      </c>
      <c r="F56" s="20">
        <v>6</v>
      </c>
      <c r="G56" s="21"/>
      <c r="H56" s="22">
        <v>4.37</v>
      </c>
      <c r="I56" s="23"/>
      <c r="J56" s="24">
        <f aca="true" t="shared" si="22" ref="J56:J61">IF(F56=0,"",F56+H56-I56)</f>
        <v>10.370000000000001</v>
      </c>
      <c r="K56" s="20">
        <v>0.4</v>
      </c>
      <c r="L56" s="21"/>
      <c r="M56" s="22">
        <v>4.66</v>
      </c>
      <c r="N56" s="23">
        <v>8</v>
      </c>
      <c r="O56" s="24">
        <v>0</v>
      </c>
      <c r="P56" s="20">
        <v>0.6</v>
      </c>
      <c r="Q56" s="117"/>
      <c r="R56" s="22">
        <v>4.5</v>
      </c>
      <c r="S56" s="23">
        <v>4</v>
      </c>
      <c r="T56" s="34">
        <f t="shared" si="20"/>
        <v>1.0999999999999996</v>
      </c>
      <c r="U56" s="20">
        <v>1.9</v>
      </c>
      <c r="V56" s="21"/>
      <c r="W56" s="22">
        <v>4.233</v>
      </c>
      <c r="X56" s="118"/>
      <c r="Y56" s="24">
        <f aca="true" t="shared" si="23" ref="Y56:Y61">IF(U56=0,"",U56+W56-X56)</f>
        <v>6.132999999999999</v>
      </c>
      <c r="Z56" s="103"/>
      <c r="AA56" s="90"/>
      <c r="AB56" s="90"/>
      <c r="AC56" s="90"/>
      <c r="AD56" s="90"/>
      <c r="AE56" s="90"/>
      <c r="AF56" s="90"/>
    </row>
    <row r="57" spans="1:32" ht="15" thickBot="1">
      <c r="A57" s="211"/>
      <c r="B57" s="16" t="s">
        <v>61</v>
      </c>
      <c r="C57" s="17">
        <v>2005</v>
      </c>
      <c r="D57" s="16" t="s">
        <v>60</v>
      </c>
      <c r="E57" s="159" t="s">
        <v>9</v>
      </c>
      <c r="F57" s="30">
        <v>6</v>
      </c>
      <c r="G57" s="31"/>
      <c r="H57" s="32">
        <v>5.27</v>
      </c>
      <c r="I57" s="33"/>
      <c r="J57" s="34">
        <f t="shared" si="22"/>
        <v>11.27</v>
      </c>
      <c r="K57" s="30">
        <v>1.3</v>
      </c>
      <c r="L57" s="31"/>
      <c r="M57" s="32">
        <v>6.766</v>
      </c>
      <c r="N57" s="33">
        <v>4</v>
      </c>
      <c r="O57" s="34">
        <f>IF(K57=0,"",K57+M57-N57)</f>
        <v>4.066000000000001</v>
      </c>
      <c r="P57" s="30">
        <v>1.5</v>
      </c>
      <c r="Q57" s="104"/>
      <c r="R57" s="32">
        <v>4</v>
      </c>
      <c r="S57" s="33"/>
      <c r="T57" s="34">
        <f t="shared" si="20"/>
        <v>5.5</v>
      </c>
      <c r="U57" s="30">
        <v>2.6</v>
      </c>
      <c r="V57" s="31"/>
      <c r="W57" s="32">
        <v>4.6</v>
      </c>
      <c r="X57" s="119"/>
      <c r="Y57" s="34">
        <f t="shared" si="23"/>
        <v>7.199999999999999</v>
      </c>
      <c r="Z57" s="106"/>
      <c r="AA57" s="90"/>
      <c r="AB57" s="90"/>
      <c r="AC57" s="90"/>
      <c r="AD57" s="90"/>
      <c r="AE57" s="90"/>
      <c r="AF57" s="90"/>
    </row>
    <row r="58" spans="1:32" ht="15" thickBot="1">
      <c r="A58" s="211"/>
      <c r="B58" s="16" t="s">
        <v>62</v>
      </c>
      <c r="C58" s="17">
        <v>2005</v>
      </c>
      <c r="D58" s="16" t="s">
        <v>60</v>
      </c>
      <c r="E58" s="159" t="s">
        <v>9</v>
      </c>
      <c r="F58" s="30">
        <v>6</v>
      </c>
      <c r="G58" s="31"/>
      <c r="H58" s="32">
        <v>5.27</v>
      </c>
      <c r="I58" s="33"/>
      <c r="J58" s="34">
        <f t="shared" si="22"/>
        <v>11.27</v>
      </c>
      <c r="K58" s="30">
        <v>1.2</v>
      </c>
      <c r="L58" s="31"/>
      <c r="M58" s="32">
        <v>5.933</v>
      </c>
      <c r="N58" s="33">
        <v>6</v>
      </c>
      <c r="O58" s="34">
        <f>IF(K58=0,"",K58+M58-N58)</f>
        <v>1.133</v>
      </c>
      <c r="P58" s="30">
        <v>1.5</v>
      </c>
      <c r="Q58" s="104"/>
      <c r="R58" s="32">
        <v>4.34</v>
      </c>
      <c r="S58" s="33"/>
      <c r="T58" s="34">
        <f t="shared" si="20"/>
        <v>5.84</v>
      </c>
      <c r="U58" s="30">
        <v>2.7</v>
      </c>
      <c r="V58" s="31"/>
      <c r="W58" s="32">
        <v>5.6</v>
      </c>
      <c r="X58" s="119"/>
      <c r="Y58" s="34">
        <f t="shared" si="23"/>
        <v>8.3</v>
      </c>
      <c r="Z58" s="106"/>
      <c r="AA58" s="90"/>
      <c r="AB58" s="90"/>
      <c r="AC58" s="90"/>
      <c r="AD58" s="90"/>
      <c r="AE58" s="90"/>
      <c r="AF58" s="90"/>
    </row>
    <row r="59" spans="1:32" ht="15" thickBot="1">
      <c r="A59" s="211"/>
      <c r="B59" s="16"/>
      <c r="C59" s="17"/>
      <c r="D59" s="16"/>
      <c r="E59" s="29"/>
      <c r="F59" s="30"/>
      <c r="G59" s="31"/>
      <c r="H59" s="32"/>
      <c r="I59" s="33"/>
      <c r="J59" s="34">
        <f t="shared" si="22"/>
      </c>
      <c r="K59" s="30"/>
      <c r="L59" s="31"/>
      <c r="M59" s="32"/>
      <c r="N59" s="33"/>
      <c r="O59" s="34">
        <f>IF(K59=0,"",K59+M59-N59)</f>
      </c>
      <c r="P59" s="30"/>
      <c r="Q59" s="104"/>
      <c r="R59" s="32"/>
      <c r="S59" s="33"/>
      <c r="T59" s="34">
        <f t="shared" si="20"/>
      </c>
      <c r="U59" s="30"/>
      <c r="V59" s="31"/>
      <c r="W59" s="32"/>
      <c r="X59" s="119"/>
      <c r="Y59" s="34">
        <f t="shared" si="23"/>
      </c>
      <c r="Z59" s="106"/>
      <c r="AA59" s="90"/>
      <c r="AB59" s="90"/>
      <c r="AC59" s="90"/>
      <c r="AD59" s="90"/>
      <c r="AE59" s="90"/>
      <c r="AF59" s="90"/>
    </row>
    <row r="60" spans="1:32" ht="15" thickBot="1">
      <c r="A60" s="211"/>
      <c r="B60" s="16"/>
      <c r="C60" s="16"/>
      <c r="D60" s="16"/>
      <c r="E60" s="29"/>
      <c r="F60" s="30"/>
      <c r="G60" s="31"/>
      <c r="H60" s="32"/>
      <c r="I60" s="33"/>
      <c r="J60" s="34">
        <f t="shared" si="22"/>
      </c>
      <c r="K60" s="30"/>
      <c r="L60" s="31"/>
      <c r="M60" s="32"/>
      <c r="N60" s="33"/>
      <c r="O60" s="34">
        <f>IF(K60=0,"",K60+M60-N60)</f>
      </c>
      <c r="P60" s="30"/>
      <c r="Q60" s="104"/>
      <c r="R60" s="32"/>
      <c r="S60" s="33"/>
      <c r="T60" s="34">
        <f t="shared" si="20"/>
      </c>
      <c r="U60" s="30"/>
      <c r="V60" s="31"/>
      <c r="W60" s="32"/>
      <c r="X60" s="119"/>
      <c r="Y60" s="34">
        <f t="shared" si="23"/>
      </c>
      <c r="Z60" s="106"/>
      <c r="AA60" s="90"/>
      <c r="AB60" s="90"/>
      <c r="AC60" s="90"/>
      <c r="AD60" s="90"/>
      <c r="AE60" s="90"/>
      <c r="AF60" s="90"/>
    </row>
    <row r="61" spans="1:32" ht="13.5" thickBot="1">
      <c r="A61" s="211"/>
      <c r="B61" s="107"/>
      <c r="C61" s="108"/>
      <c r="D61" s="109"/>
      <c r="E61" s="110"/>
      <c r="F61" s="46"/>
      <c r="G61" s="47"/>
      <c r="H61" s="48"/>
      <c r="I61" s="49"/>
      <c r="J61" s="50">
        <f t="shared" si="22"/>
      </c>
      <c r="K61" s="46"/>
      <c r="L61" s="47"/>
      <c r="M61" s="48"/>
      <c r="N61" s="49"/>
      <c r="O61" s="50">
        <f>IF(K61=0,"",K61+M61-N61)</f>
      </c>
      <c r="P61" s="46"/>
      <c r="Q61" s="111"/>
      <c r="R61" s="48"/>
      <c r="S61" s="49"/>
      <c r="T61" s="34">
        <f t="shared" si="20"/>
      </c>
      <c r="U61" s="46"/>
      <c r="V61" s="47"/>
      <c r="W61" s="48"/>
      <c r="X61" s="120"/>
      <c r="Y61" s="50">
        <f t="shared" si="23"/>
      </c>
      <c r="Z61" s="113"/>
      <c r="AA61" s="90"/>
      <c r="AB61" s="90"/>
      <c r="AC61" s="90"/>
      <c r="AD61" s="90"/>
      <c r="AE61" s="90"/>
      <c r="AF61" s="90"/>
    </row>
    <row r="62" spans="1:32" ht="13.5" thickBot="1">
      <c r="A62" s="92"/>
      <c r="B62" s="81"/>
      <c r="C62" s="57"/>
      <c r="D62" s="58"/>
      <c r="E62" s="59"/>
      <c r="F62" s="71"/>
      <c r="G62" s="114"/>
      <c r="H62" s="62"/>
      <c r="I62" s="72"/>
      <c r="J62" s="64">
        <f>SUM(J56:J61)</f>
        <v>32.91</v>
      </c>
      <c r="K62" s="115"/>
      <c r="L62" s="121"/>
      <c r="M62" s="85"/>
      <c r="N62" s="86"/>
      <c r="O62" s="64">
        <f>O56+O57+O58</f>
        <v>5.199000000000001</v>
      </c>
      <c r="P62" s="86"/>
      <c r="Q62" s="116"/>
      <c r="R62" s="85"/>
      <c r="S62" s="86"/>
      <c r="T62" s="64">
        <f>T56+T57+T58</f>
        <v>12.44</v>
      </c>
      <c r="U62" s="71"/>
      <c r="V62" s="114"/>
      <c r="W62" s="62"/>
      <c r="X62" s="63"/>
      <c r="Y62" s="64">
        <f>SUM(Y56:Y61)</f>
        <v>21.633</v>
      </c>
      <c r="Z62" s="93">
        <f>J62+O62+T62+Y62</f>
        <v>72.18199999999999</v>
      </c>
      <c r="AA62" s="90"/>
      <c r="AB62" s="90"/>
      <c r="AC62" s="90"/>
      <c r="AD62" s="90"/>
      <c r="AE62" s="90"/>
      <c r="AF62" s="90"/>
    </row>
  </sheetData>
  <sheetProtection selectLockedCells="1" selectUnlockedCells="1"/>
  <mergeCells count="21">
    <mergeCell ref="A56:A61"/>
    <mergeCell ref="U5:Y5"/>
    <mergeCell ref="K5:O5"/>
    <mergeCell ref="B5:B6"/>
    <mergeCell ref="A35:A40"/>
    <mergeCell ref="A42:A47"/>
    <mergeCell ref="C5:C6"/>
    <mergeCell ref="D5:D6"/>
    <mergeCell ref="A21:A26"/>
    <mergeCell ref="A14:A19"/>
    <mergeCell ref="A49:A54"/>
    <mergeCell ref="A5:A6"/>
    <mergeCell ref="A7:A12"/>
    <mergeCell ref="A1:Z1"/>
    <mergeCell ref="A2:Z2"/>
    <mergeCell ref="A3:Z3"/>
    <mergeCell ref="A4:Z4"/>
    <mergeCell ref="Z5:Z6"/>
    <mergeCell ref="A28:A33"/>
    <mergeCell ref="F5:J5"/>
    <mergeCell ref="P5:T5"/>
  </mergeCells>
  <printOptions/>
  <pageMargins left="0.275694444444444" right="0.236111111111111" top="0.236111111111111" bottom="0.236111111111111" header="0.511805555555556" footer="0.511805555555556"/>
  <pageSetup horizontalDpi="300" verticalDpi="300" orientation="landscape" paperSize="9" scale="85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2"/>
  <sheetViews>
    <sheetView zoomScale="120" zoomScaleNormal="120" zoomScaleSheetLayoutView="130" zoomScalePageLayoutView="0" workbookViewId="0" topLeftCell="A1">
      <selection activeCell="A3" sqref="A3:Z3"/>
    </sheetView>
  </sheetViews>
  <sheetFormatPr defaultColWidth="9.140625" defaultRowHeight="12.75"/>
  <cols>
    <col min="1" max="1" width="3.7109375" style="0" customWidth="1"/>
    <col min="2" max="2" width="19.421875" style="0" customWidth="1"/>
    <col min="3" max="3" width="6.8515625" style="0" customWidth="1"/>
    <col min="4" max="4" width="12.28125" style="0" customWidth="1"/>
    <col min="5" max="5" width="3.7109375" style="0" hidden="1" customWidth="1"/>
    <col min="6" max="6" width="5.8515625" style="1" customWidth="1"/>
    <col min="7" max="7" width="4.7109375" style="2" customWidth="1"/>
    <col min="8" max="8" width="5.7109375" style="0" customWidth="1"/>
    <col min="9" max="9" width="3.7109375" style="0" customWidth="1"/>
    <col min="10" max="10" width="6.7109375" style="0" customWidth="1"/>
    <col min="11" max="11" width="4.7109375" style="1" customWidth="1"/>
    <col min="12" max="12" width="4.7109375" style="2" customWidth="1"/>
    <col min="13" max="13" width="5.7109375" style="0" customWidth="1"/>
    <col min="14" max="14" width="3.7109375" style="0" customWidth="1"/>
    <col min="15" max="15" width="6.7109375" style="0" customWidth="1"/>
    <col min="16" max="16" width="4.7109375" style="1" customWidth="1"/>
    <col min="17" max="17" width="4.7109375" style="2" customWidth="1"/>
    <col min="18" max="18" width="5.7109375" style="0" customWidth="1"/>
    <col min="19" max="19" width="4.7109375" style="0" customWidth="1"/>
    <col min="20" max="20" width="6.7109375" style="0" customWidth="1"/>
    <col min="21" max="21" width="4.7109375" style="1" customWidth="1"/>
    <col min="22" max="22" width="4.7109375" style="2" customWidth="1"/>
    <col min="23" max="23" width="5.7109375" style="0" customWidth="1"/>
    <col min="24" max="24" width="4.7109375" style="0" customWidth="1"/>
    <col min="25" max="25" width="7.8515625" style="0" customWidth="1"/>
    <col min="26" max="26" width="8.7109375" style="0" customWidth="1"/>
  </cols>
  <sheetData>
    <row r="1" spans="1:26" s="4" customFormat="1" ht="15.75">
      <c r="A1" s="212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</row>
    <row r="2" spans="1:26" s="4" customFormat="1" ht="12.75">
      <c r="A2" s="213">
        <v>41594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</row>
    <row r="3" spans="1:26" s="4" customFormat="1" ht="12.75">
      <c r="A3" s="214" t="s">
        <v>87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</row>
    <row r="4" spans="1:26" s="4" customFormat="1" ht="13.5" thickBot="1">
      <c r="A4" s="215" t="s">
        <v>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</row>
    <row r="5" spans="1:26" s="4" customFormat="1" ht="13.5" thickBot="1">
      <c r="A5" s="210"/>
      <c r="B5" s="220" t="s">
        <v>1</v>
      </c>
      <c r="C5" s="222" t="s">
        <v>2</v>
      </c>
      <c r="D5" s="227" t="s">
        <v>3</v>
      </c>
      <c r="E5" s="5"/>
      <c r="F5" s="218" t="s">
        <v>4</v>
      </c>
      <c r="G5" s="218"/>
      <c r="H5" s="218"/>
      <c r="I5" s="218"/>
      <c r="J5" s="218"/>
      <c r="K5" s="219" t="s">
        <v>5</v>
      </c>
      <c r="L5" s="219"/>
      <c r="M5" s="219"/>
      <c r="N5" s="219"/>
      <c r="O5" s="219"/>
      <c r="P5" s="219" t="s">
        <v>6</v>
      </c>
      <c r="Q5" s="219"/>
      <c r="R5" s="219"/>
      <c r="S5" s="219"/>
      <c r="T5" s="219"/>
      <c r="U5" s="219" t="s">
        <v>7</v>
      </c>
      <c r="V5" s="219"/>
      <c r="W5" s="219"/>
      <c r="X5" s="219"/>
      <c r="Y5" s="219"/>
      <c r="Z5" s="216" t="s">
        <v>8</v>
      </c>
    </row>
    <row r="6" spans="1:26" ht="13.5" thickBot="1">
      <c r="A6" s="210"/>
      <c r="B6" s="220"/>
      <c r="C6" s="222"/>
      <c r="D6" s="228"/>
      <c r="E6" s="6"/>
      <c r="F6" s="7" t="s">
        <v>9</v>
      </c>
      <c r="G6" s="8" t="s">
        <v>10</v>
      </c>
      <c r="H6" s="9" t="s">
        <v>11</v>
      </c>
      <c r="I6" s="156" t="s">
        <v>85</v>
      </c>
      <c r="J6" s="10" t="s">
        <v>12</v>
      </c>
      <c r="K6" s="11" t="s">
        <v>9</v>
      </c>
      <c r="L6" s="12" t="s">
        <v>10</v>
      </c>
      <c r="M6" s="13" t="s">
        <v>11</v>
      </c>
      <c r="N6" s="157" t="s">
        <v>85</v>
      </c>
      <c r="O6" s="14" t="s">
        <v>12</v>
      </c>
      <c r="P6" s="11" t="s">
        <v>9</v>
      </c>
      <c r="Q6" s="12" t="s">
        <v>10</v>
      </c>
      <c r="R6" s="13" t="s">
        <v>11</v>
      </c>
      <c r="S6" s="157" t="s">
        <v>85</v>
      </c>
      <c r="T6" s="14" t="s">
        <v>12</v>
      </c>
      <c r="U6" s="11" t="s">
        <v>9</v>
      </c>
      <c r="V6" s="12" t="s">
        <v>10</v>
      </c>
      <c r="W6" s="13" t="s">
        <v>11</v>
      </c>
      <c r="X6" s="157" t="s">
        <v>85</v>
      </c>
      <c r="Y6" s="14" t="s">
        <v>12</v>
      </c>
      <c r="Z6" s="216"/>
    </row>
    <row r="7" spans="1:26" ht="15" thickBot="1">
      <c r="A7" s="225">
        <v>1</v>
      </c>
      <c r="B7" s="16" t="s">
        <v>38</v>
      </c>
      <c r="C7" s="17">
        <v>2001</v>
      </c>
      <c r="D7" s="16" t="s">
        <v>21</v>
      </c>
      <c r="E7" s="160" t="s">
        <v>9</v>
      </c>
      <c r="F7" s="75"/>
      <c r="G7" s="76"/>
      <c r="H7" s="77"/>
      <c r="I7" s="78"/>
      <c r="J7" s="79">
        <f aca="true" t="shared" si="0" ref="J7:J12">IF(F7=0,"",F7+H7-I7)</f>
      </c>
      <c r="K7" s="25"/>
      <c r="L7" s="26"/>
      <c r="M7" s="22"/>
      <c r="N7" s="23"/>
      <c r="O7" s="24">
        <f aca="true" t="shared" si="1" ref="O7:O12">IF(K7=0,"",K7+M7-N7)</f>
      </c>
      <c r="P7" s="20">
        <v>2.7</v>
      </c>
      <c r="Q7" s="26"/>
      <c r="R7" s="22">
        <v>5.14</v>
      </c>
      <c r="S7" s="23"/>
      <c r="T7" s="24">
        <f aca="true" t="shared" si="2" ref="T7:T12">IF(P7=0,"",P7+R7-S7)</f>
        <v>7.84</v>
      </c>
      <c r="U7" s="20">
        <v>3.3</v>
      </c>
      <c r="V7" s="26"/>
      <c r="W7" s="22">
        <v>5.1</v>
      </c>
      <c r="X7" s="23"/>
      <c r="Y7" s="24">
        <f aca="true" t="shared" si="3" ref="Y7:Y12">IF(U7=0,"",U7+W7-X7)</f>
        <v>8.399999999999999</v>
      </c>
      <c r="Z7" s="224">
        <f>J13+O13+T13+Y13</f>
        <v>138.409</v>
      </c>
    </row>
    <row r="8" spans="1:26" ht="14.25">
      <c r="A8" s="225"/>
      <c r="B8" s="16" t="s">
        <v>35</v>
      </c>
      <c r="C8" s="17">
        <v>2003</v>
      </c>
      <c r="D8" s="16" t="s">
        <v>21</v>
      </c>
      <c r="E8" s="159" t="s">
        <v>9</v>
      </c>
      <c r="F8" s="30">
        <v>6</v>
      </c>
      <c r="G8" s="36"/>
      <c r="H8" s="32">
        <v>8.13</v>
      </c>
      <c r="I8" s="33"/>
      <c r="J8" s="34">
        <f t="shared" si="0"/>
        <v>14.13</v>
      </c>
      <c r="K8" s="35">
        <v>2.4</v>
      </c>
      <c r="L8" s="36"/>
      <c r="M8" s="32">
        <v>7.233</v>
      </c>
      <c r="N8" s="33"/>
      <c r="O8" s="34">
        <f t="shared" si="1"/>
        <v>9.633</v>
      </c>
      <c r="P8" s="30">
        <v>3.4</v>
      </c>
      <c r="Q8" s="36"/>
      <c r="R8" s="32">
        <v>6.37</v>
      </c>
      <c r="S8" s="33"/>
      <c r="T8" s="34">
        <f t="shared" si="2"/>
        <v>9.77</v>
      </c>
      <c r="U8" s="30">
        <v>4.1</v>
      </c>
      <c r="V8" s="36"/>
      <c r="W8" s="32">
        <v>7.4</v>
      </c>
      <c r="X8" s="33"/>
      <c r="Y8" s="34">
        <f t="shared" si="3"/>
        <v>11.5</v>
      </c>
      <c r="Z8" s="224"/>
    </row>
    <row r="9" spans="1:26" ht="14.25">
      <c r="A9" s="225"/>
      <c r="B9" s="16" t="s">
        <v>65</v>
      </c>
      <c r="C9" s="17">
        <v>2004</v>
      </c>
      <c r="D9" s="16" t="s">
        <v>21</v>
      </c>
      <c r="E9" s="159" t="s">
        <v>9</v>
      </c>
      <c r="F9" s="30">
        <v>6</v>
      </c>
      <c r="G9" s="36"/>
      <c r="H9" s="32">
        <v>8.07</v>
      </c>
      <c r="I9" s="33"/>
      <c r="J9" s="34">
        <f t="shared" si="0"/>
        <v>14.07</v>
      </c>
      <c r="K9" s="35">
        <v>2.2</v>
      </c>
      <c r="L9" s="36"/>
      <c r="M9" s="32">
        <v>7.1</v>
      </c>
      <c r="N9" s="33"/>
      <c r="O9" s="34">
        <f t="shared" si="1"/>
        <v>9.3</v>
      </c>
      <c r="P9" s="30"/>
      <c r="Q9" s="36"/>
      <c r="R9" s="32"/>
      <c r="S9" s="33"/>
      <c r="T9" s="34">
        <f t="shared" si="2"/>
      </c>
      <c r="U9" s="30"/>
      <c r="V9" s="36"/>
      <c r="W9" s="32"/>
      <c r="X9" s="33"/>
      <c r="Y9" s="34">
        <f t="shared" si="3"/>
      </c>
      <c r="Z9" s="224"/>
    </row>
    <row r="10" spans="1:26" ht="14.25">
      <c r="A10" s="225"/>
      <c r="B10" s="16" t="s">
        <v>20</v>
      </c>
      <c r="C10" s="17">
        <v>2003</v>
      </c>
      <c r="D10" s="16" t="s">
        <v>21</v>
      </c>
      <c r="E10" s="159" t="s">
        <v>9</v>
      </c>
      <c r="F10" s="30">
        <v>6</v>
      </c>
      <c r="G10" s="36"/>
      <c r="H10" s="32">
        <v>8.6</v>
      </c>
      <c r="I10" s="33"/>
      <c r="J10" s="34">
        <f t="shared" si="0"/>
        <v>14.6</v>
      </c>
      <c r="K10" s="35">
        <v>2.8</v>
      </c>
      <c r="L10" s="36"/>
      <c r="M10" s="32">
        <v>7.133</v>
      </c>
      <c r="N10" s="33"/>
      <c r="O10" s="34">
        <f t="shared" si="1"/>
        <v>9.933</v>
      </c>
      <c r="P10" s="30">
        <v>3.5</v>
      </c>
      <c r="Q10" s="36"/>
      <c r="R10" s="32">
        <v>7.44</v>
      </c>
      <c r="S10" s="33"/>
      <c r="T10" s="34">
        <f t="shared" si="2"/>
        <v>10.940000000000001</v>
      </c>
      <c r="U10" s="30">
        <v>3.9</v>
      </c>
      <c r="V10" s="36"/>
      <c r="W10" s="32">
        <v>7.267</v>
      </c>
      <c r="X10" s="33"/>
      <c r="Y10" s="34">
        <f t="shared" si="3"/>
        <v>11.167</v>
      </c>
      <c r="Z10" s="224"/>
    </row>
    <row r="11" spans="1:26" ht="14.25">
      <c r="A11" s="225"/>
      <c r="B11" s="16" t="s">
        <v>66</v>
      </c>
      <c r="C11" s="17">
        <v>2004</v>
      </c>
      <c r="D11" s="16" t="s">
        <v>21</v>
      </c>
      <c r="E11" s="159" t="s">
        <v>9</v>
      </c>
      <c r="F11" s="30">
        <v>6</v>
      </c>
      <c r="G11" s="36"/>
      <c r="H11" s="32">
        <v>8.43</v>
      </c>
      <c r="I11" s="33"/>
      <c r="J11" s="34">
        <f t="shared" si="0"/>
        <v>14.43</v>
      </c>
      <c r="K11" s="35">
        <v>2.8</v>
      </c>
      <c r="L11" s="36"/>
      <c r="M11" s="32">
        <v>7.466</v>
      </c>
      <c r="N11" s="33"/>
      <c r="O11" s="34">
        <f t="shared" si="1"/>
        <v>10.266</v>
      </c>
      <c r="P11" s="30">
        <v>3.5</v>
      </c>
      <c r="Q11" s="36"/>
      <c r="R11" s="32">
        <v>7.84</v>
      </c>
      <c r="S11" s="33"/>
      <c r="T11" s="34">
        <f t="shared" si="2"/>
        <v>11.34</v>
      </c>
      <c r="U11" s="30">
        <v>3.5</v>
      </c>
      <c r="V11" s="36"/>
      <c r="W11" s="32">
        <v>7.2</v>
      </c>
      <c r="X11" s="33"/>
      <c r="Y11" s="34">
        <f t="shared" si="3"/>
        <v>10.7</v>
      </c>
      <c r="Z11" s="224"/>
    </row>
    <row r="12" spans="1:26" ht="13.5" thickBot="1">
      <c r="A12" s="225"/>
      <c r="B12" s="42"/>
      <c r="C12" s="43"/>
      <c r="D12" s="44"/>
      <c r="E12" s="45"/>
      <c r="F12" s="46"/>
      <c r="G12" s="52"/>
      <c r="H12" s="48"/>
      <c r="I12" s="49"/>
      <c r="J12" s="50">
        <f t="shared" si="0"/>
      </c>
      <c r="K12" s="51"/>
      <c r="L12" s="52"/>
      <c r="M12" s="48"/>
      <c r="N12" s="49"/>
      <c r="O12" s="50">
        <f t="shared" si="1"/>
      </c>
      <c r="P12" s="46"/>
      <c r="Q12" s="52"/>
      <c r="R12" s="48"/>
      <c r="S12" s="49"/>
      <c r="T12" s="50">
        <f t="shared" si="2"/>
      </c>
      <c r="U12" s="46"/>
      <c r="V12" s="52"/>
      <c r="W12" s="48"/>
      <c r="X12" s="49"/>
      <c r="Y12" s="50">
        <f t="shared" si="3"/>
      </c>
      <c r="Z12" s="224"/>
    </row>
    <row r="13" spans="1:26" ht="13.5" thickBot="1">
      <c r="A13" s="202"/>
      <c r="B13" s="203"/>
      <c r="C13" s="204"/>
      <c r="D13" s="205"/>
      <c r="E13" s="82"/>
      <c r="F13" s="83"/>
      <c r="G13" s="84"/>
      <c r="H13" s="85"/>
      <c r="I13" s="86"/>
      <c r="J13" s="64">
        <f>J10+J11+J8</f>
        <v>43.160000000000004</v>
      </c>
      <c r="K13" s="71"/>
      <c r="L13" s="61"/>
      <c r="M13" s="62"/>
      <c r="N13" s="72"/>
      <c r="O13" s="64">
        <f>O11+O10+O8</f>
        <v>29.831999999999997</v>
      </c>
      <c r="P13" s="71"/>
      <c r="Q13" s="61"/>
      <c r="R13" s="62"/>
      <c r="S13" s="72"/>
      <c r="T13" s="64">
        <f>T11+T10+T8</f>
        <v>32.05</v>
      </c>
      <c r="U13" s="71"/>
      <c r="V13" s="61"/>
      <c r="W13" s="62"/>
      <c r="X13" s="72"/>
      <c r="Y13" s="64">
        <f>Y8+Y10+Y11</f>
        <v>33.367000000000004</v>
      </c>
      <c r="Z13" s="224"/>
    </row>
    <row r="14" spans="1:26" ht="15" thickBot="1">
      <c r="A14" s="229">
        <v>2</v>
      </c>
      <c r="B14" s="191" t="s">
        <v>34</v>
      </c>
      <c r="C14" s="206">
        <v>2003</v>
      </c>
      <c r="D14" s="192" t="s">
        <v>26</v>
      </c>
      <c r="E14" s="200" t="s">
        <v>9</v>
      </c>
      <c r="F14" s="20">
        <v>6</v>
      </c>
      <c r="G14" s="26"/>
      <c r="H14" s="22">
        <v>8.77</v>
      </c>
      <c r="I14" s="23"/>
      <c r="J14" s="24">
        <f aca="true" t="shared" si="4" ref="J14:J19">IF(F14=0,"",F14+H14-I14)</f>
        <v>14.77</v>
      </c>
      <c r="K14" s="20">
        <v>2.8</v>
      </c>
      <c r="L14" s="26"/>
      <c r="M14" s="22">
        <v>7.06</v>
      </c>
      <c r="N14" s="23"/>
      <c r="O14" s="24">
        <f aca="true" t="shared" si="5" ref="O14:O19">IF(K14=0,"",K14+M14-N14)</f>
        <v>9.86</v>
      </c>
      <c r="P14" s="20">
        <v>3.5</v>
      </c>
      <c r="Q14" s="26"/>
      <c r="R14" s="22">
        <v>7.77</v>
      </c>
      <c r="S14" s="23"/>
      <c r="T14" s="24">
        <f aca="true" t="shared" si="6" ref="T14:T19">IF(P14=0,"",P14+R14-S14)</f>
        <v>11.27</v>
      </c>
      <c r="U14" s="20">
        <v>3.7</v>
      </c>
      <c r="V14" s="26"/>
      <c r="W14" s="22">
        <v>7.4</v>
      </c>
      <c r="X14" s="23"/>
      <c r="Y14" s="24">
        <f aca="true" t="shared" si="7" ref="Y14:Y19">IF(U14=0,"",U14+W14-X14)</f>
        <v>11.100000000000001</v>
      </c>
      <c r="Z14" s="224">
        <f>J20+O20+T20+Y20</f>
        <v>125.54499999999999</v>
      </c>
    </row>
    <row r="15" spans="1:26" ht="15" thickBot="1">
      <c r="A15" s="230"/>
      <c r="B15" s="16" t="s">
        <v>27</v>
      </c>
      <c r="C15" s="17">
        <v>2004</v>
      </c>
      <c r="D15" s="193" t="s">
        <v>26</v>
      </c>
      <c r="E15" s="184" t="s">
        <v>9</v>
      </c>
      <c r="F15" s="30">
        <v>6</v>
      </c>
      <c r="G15" s="36"/>
      <c r="H15" s="32">
        <v>7.7</v>
      </c>
      <c r="I15" s="33"/>
      <c r="J15" s="34">
        <f t="shared" si="4"/>
        <v>13.7</v>
      </c>
      <c r="K15" s="30">
        <v>2.2</v>
      </c>
      <c r="L15" s="36"/>
      <c r="M15" s="32">
        <v>6.366</v>
      </c>
      <c r="N15" s="33"/>
      <c r="O15" s="34">
        <f t="shared" si="5"/>
        <v>8.565999999999999</v>
      </c>
      <c r="P15" s="30">
        <v>3.2</v>
      </c>
      <c r="Q15" s="36"/>
      <c r="R15" s="32">
        <v>5.94</v>
      </c>
      <c r="S15" s="33"/>
      <c r="T15" s="34">
        <f t="shared" si="6"/>
        <v>9.14</v>
      </c>
      <c r="U15" s="30">
        <v>3.3</v>
      </c>
      <c r="V15" s="36"/>
      <c r="W15" s="32">
        <v>5.4</v>
      </c>
      <c r="X15" s="33"/>
      <c r="Y15" s="34">
        <f t="shared" si="7"/>
        <v>8.7</v>
      </c>
      <c r="Z15" s="224"/>
    </row>
    <row r="16" spans="1:26" ht="15" thickBot="1">
      <c r="A16" s="230"/>
      <c r="B16" s="16" t="s">
        <v>25</v>
      </c>
      <c r="C16" s="17">
        <v>2004</v>
      </c>
      <c r="D16" s="193" t="s">
        <v>26</v>
      </c>
      <c r="E16" s="184" t="s">
        <v>9</v>
      </c>
      <c r="F16" s="30">
        <v>6</v>
      </c>
      <c r="G16" s="36"/>
      <c r="H16" s="32">
        <v>5.73</v>
      </c>
      <c r="I16" s="33"/>
      <c r="J16" s="34">
        <f t="shared" si="4"/>
        <v>11.73</v>
      </c>
      <c r="K16" s="30">
        <v>0.6</v>
      </c>
      <c r="L16" s="36"/>
      <c r="M16" s="32">
        <v>6.533</v>
      </c>
      <c r="N16" s="33"/>
      <c r="O16" s="34">
        <f t="shared" si="5"/>
        <v>7.133</v>
      </c>
      <c r="P16" s="30">
        <v>3</v>
      </c>
      <c r="Q16" s="36"/>
      <c r="R16" s="32">
        <v>4.44</v>
      </c>
      <c r="S16" s="33"/>
      <c r="T16" s="34">
        <f t="shared" si="6"/>
        <v>7.44</v>
      </c>
      <c r="U16" s="30">
        <v>3.3</v>
      </c>
      <c r="V16" s="36"/>
      <c r="W16" s="32">
        <v>5.333</v>
      </c>
      <c r="X16" s="33"/>
      <c r="Y16" s="34">
        <f t="shared" si="7"/>
        <v>8.633</v>
      </c>
      <c r="Z16" s="224"/>
    </row>
    <row r="17" spans="1:26" ht="15" thickBot="1">
      <c r="A17" s="230"/>
      <c r="B17" s="16" t="s">
        <v>28</v>
      </c>
      <c r="C17" s="153">
        <v>2004</v>
      </c>
      <c r="D17" s="193" t="s">
        <v>29</v>
      </c>
      <c r="E17" s="185" t="s">
        <v>50</v>
      </c>
      <c r="F17" s="30">
        <v>6</v>
      </c>
      <c r="G17" s="36"/>
      <c r="H17" s="32">
        <v>7.5</v>
      </c>
      <c r="I17" s="33"/>
      <c r="J17" s="34">
        <f t="shared" si="4"/>
        <v>13.5</v>
      </c>
      <c r="K17" s="30">
        <v>1.8</v>
      </c>
      <c r="L17" s="36"/>
      <c r="M17" s="32">
        <v>7.066</v>
      </c>
      <c r="N17" s="33"/>
      <c r="O17" s="34">
        <f t="shared" si="5"/>
        <v>8.866</v>
      </c>
      <c r="P17" s="30">
        <v>2.3</v>
      </c>
      <c r="Q17" s="36"/>
      <c r="R17" s="32">
        <v>4.67</v>
      </c>
      <c r="S17" s="33"/>
      <c r="T17" s="34">
        <f t="shared" si="6"/>
        <v>6.97</v>
      </c>
      <c r="U17" s="30">
        <v>3.2</v>
      </c>
      <c r="V17" s="36"/>
      <c r="W17" s="32">
        <v>4.6</v>
      </c>
      <c r="X17" s="33"/>
      <c r="Y17" s="34">
        <f t="shared" si="7"/>
        <v>7.8</v>
      </c>
      <c r="Z17" s="224"/>
    </row>
    <row r="18" spans="1:26" ht="13.5" thickBot="1">
      <c r="A18" s="230"/>
      <c r="B18" s="90"/>
      <c r="C18" s="183"/>
      <c r="D18" s="195"/>
      <c r="E18" s="186"/>
      <c r="F18" s="35"/>
      <c r="G18" s="36"/>
      <c r="H18" s="32"/>
      <c r="I18" s="33"/>
      <c r="J18" s="34">
        <f t="shared" si="4"/>
      </c>
      <c r="K18" s="30"/>
      <c r="L18" s="36"/>
      <c r="M18" s="32"/>
      <c r="N18" s="33"/>
      <c r="O18" s="34">
        <f t="shared" si="5"/>
      </c>
      <c r="P18" s="30"/>
      <c r="Q18" s="36"/>
      <c r="R18" s="32"/>
      <c r="S18" s="33"/>
      <c r="T18" s="34">
        <f t="shared" si="6"/>
      </c>
      <c r="U18" s="30"/>
      <c r="V18" s="36"/>
      <c r="W18" s="32"/>
      <c r="X18" s="33"/>
      <c r="Y18" s="34">
        <f t="shared" si="7"/>
      </c>
      <c r="Z18" s="224"/>
    </row>
    <row r="19" spans="1:26" ht="13.5" thickBot="1">
      <c r="A19" s="231"/>
      <c r="B19" s="197"/>
      <c r="C19" s="207"/>
      <c r="D19" s="199"/>
      <c r="E19" s="201"/>
      <c r="F19" s="46"/>
      <c r="G19" s="52"/>
      <c r="H19" s="48"/>
      <c r="I19" s="49"/>
      <c r="J19" s="50">
        <f t="shared" si="4"/>
      </c>
      <c r="K19" s="46"/>
      <c r="L19" s="52"/>
      <c r="M19" s="48"/>
      <c r="N19" s="49"/>
      <c r="O19" s="50">
        <f t="shared" si="5"/>
      </c>
      <c r="P19" s="46"/>
      <c r="Q19" s="52"/>
      <c r="R19" s="48"/>
      <c r="S19" s="49"/>
      <c r="T19" s="50">
        <f t="shared" si="6"/>
      </c>
      <c r="U19" s="46"/>
      <c r="V19" s="52"/>
      <c r="W19" s="48"/>
      <c r="X19" s="49"/>
      <c r="Y19" s="50">
        <f t="shared" si="7"/>
      </c>
      <c r="Z19" s="224"/>
    </row>
    <row r="20" spans="1:26" ht="13.5" thickBot="1">
      <c r="A20" s="190"/>
      <c r="B20" s="149"/>
      <c r="C20" s="150"/>
      <c r="D20" s="151"/>
      <c r="E20" s="82"/>
      <c r="F20" s="83"/>
      <c r="G20" s="84"/>
      <c r="H20" s="85"/>
      <c r="I20" s="86"/>
      <c r="J20" s="64">
        <f>J14+J15+J17</f>
        <v>41.97</v>
      </c>
      <c r="K20" s="83"/>
      <c r="L20" s="84"/>
      <c r="M20" s="85"/>
      <c r="N20" s="86"/>
      <c r="O20" s="64">
        <f>O14+O15+O17</f>
        <v>27.291999999999998</v>
      </c>
      <c r="P20" s="83"/>
      <c r="Q20" s="84"/>
      <c r="R20" s="85"/>
      <c r="S20" s="86"/>
      <c r="T20" s="64">
        <f>T14+T15+T16</f>
        <v>27.85</v>
      </c>
      <c r="U20" s="71"/>
      <c r="V20" s="61"/>
      <c r="W20" s="62"/>
      <c r="X20" s="72"/>
      <c r="Y20" s="64">
        <f>Y14+Y15+Y16</f>
        <v>28.433</v>
      </c>
      <c r="Z20" s="224"/>
    </row>
    <row r="21" spans="1:26" ht="15" thickBot="1">
      <c r="A21" s="225">
        <v>3</v>
      </c>
      <c r="B21" s="16" t="s">
        <v>41</v>
      </c>
      <c r="C21" s="17">
        <v>2003</v>
      </c>
      <c r="D21" s="161" t="s">
        <v>63</v>
      </c>
      <c r="E21" s="158" t="s">
        <v>9</v>
      </c>
      <c r="F21" s="20">
        <v>0</v>
      </c>
      <c r="G21" s="21"/>
      <c r="H21" s="22"/>
      <c r="I21" s="23"/>
      <c r="J21" s="24">
        <v>0</v>
      </c>
      <c r="K21" s="25">
        <v>1.8</v>
      </c>
      <c r="L21" s="26"/>
      <c r="M21" s="22">
        <v>7.066</v>
      </c>
      <c r="N21" s="23"/>
      <c r="O21" s="24">
        <f aca="true" t="shared" si="8" ref="O21:O26">IF(K21=0,"",K21+M21-N21)</f>
        <v>8.866</v>
      </c>
      <c r="P21" s="20"/>
      <c r="Q21" s="26"/>
      <c r="R21" s="22"/>
      <c r="S21" s="23"/>
      <c r="T21" s="24">
        <f aca="true" t="shared" si="9" ref="T21:T26">IF(P21=0,"",P21+R21-S21)</f>
      </c>
      <c r="U21" s="20"/>
      <c r="V21" s="26"/>
      <c r="W21" s="22"/>
      <c r="X21" s="23"/>
      <c r="Y21" s="24">
        <f aca="true" t="shared" si="10" ref="Y21:Y26">IF(U21=0,"",U21+W21-X21)</f>
      </c>
      <c r="Z21" s="226">
        <f>J27+O27+T27+Y27</f>
        <v>124.649</v>
      </c>
    </row>
    <row r="22" spans="1:26" ht="14.25">
      <c r="A22" s="225"/>
      <c r="B22" s="16" t="s">
        <v>42</v>
      </c>
      <c r="C22" s="17">
        <v>2003</v>
      </c>
      <c r="D22" s="16" t="s">
        <v>63</v>
      </c>
      <c r="E22" s="159" t="s">
        <v>9</v>
      </c>
      <c r="F22" s="30">
        <v>6</v>
      </c>
      <c r="G22" s="31"/>
      <c r="H22" s="32">
        <v>9.3</v>
      </c>
      <c r="I22" s="33"/>
      <c r="J22" s="34">
        <f>IF(F22=0,"",F22+H22-I22)</f>
        <v>15.3</v>
      </c>
      <c r="K22" s="35">
        <v>2.8</v>
      </c>
      <c r="L22" s="36"/>
      <c r="M22" s="32">
        <v>7.433</v>
      </c>
      <c r="N22" s="33"/>
      <c r="O22" s="34">
        <f t="shared" si="8"/>
        <v>10.233</v>
      </c>
      <c r="P22" s="30">
        <v>4.3</v>
      </c>
      <c r="Q22" s="36"/>
      <c r="R22" s="32">
        <v>8.37</v>
      </c>
      <c r="S22" s="33"/>
      <c r="T22" s="34">
        <f t="shared" si="9"/>
        <v>12.669999999999998</v>
      </c>
      <c r="U22" s="30">
        <v>5.3</v>
      </c>
      <c r="V22" s="36"/>
      <c r="W22" s="32">
        <v>8</v>
      </c>
      <c r="X22" s="33"/>
      <c r="Y22" s="34">
        <f t="shared" si="10"/>
        <v>13.3</v>
      </c>
      <c r="Z22" s="226"/>
    </row>
    <row r="23" spans="1:26" ht="14.25">
      <c r="A23" s="225"/>
      <c r="B23" s="16" t="s">
        <v>40</v>
      </c>
      <c r="C23" s="17">
        <v>2003</v>
      </c>
      <c r="D23" s="16" t="s">
        <v>63</v>
      </c>
      <c r="E23" s="159" t="s">
        <v>9</v>
      </c>
      <c r="F23" s="30">
        <v>6</v>
      </c>
      <c r="G23" s="31"/>
      <c r="H23" s="32">
        <v>7.77</v>
      </c>
      <c r="I23" s="33"/>
      <c r="J23" s="34">
        <f>IF(F23=0,"",F23+H23-I23)</f>
        <v>13.77</v>
      </c>
      <c r="K23" s="35">
        <v>2.3</v>
      </c>
      <c r="L23" s="36"/>
      <c r="M23" s="32">
        <v>7.433</v>
      </c>
      <c r="N23" s="33"/>
      <c r="O23" s="34">
        <f t="shared" si="8"/>
        <v>9.733</v>
      </c>
      <c r="P23" s="30">
        <v>3.5</v>
      </c>
      <c r="Q23" s="36"/>
      <c r="R23" s="32">
        <v>7.64</v>
      </c>
      <c r="S23" s="33"/>
      <c r="T23" s="34">
        <f t="shared" si="9"/>
        <v>11.14</v>
      </c>
      <c r="U23" s="30">
        <v>3.5</v>
      </c>
      <c r="V23" s="36"/>
      <c r="W23" s="32">
        <v>7.7</v>
      </c>
      <c r="X23" s="33"/>
      <c r="Y23" s="34">
        <f t="shared" si="10"/>
        <v>11.2</v>
      </c>
      <c r="Z23" s="226"/>
    </row>
    <row r="24" spans="1:26" ht="14.25">
      <c r="A24" s="225"/>
      <c r="B24" s="16" t="s">
        <v>64</v>
      </c>
      <c r="C24" s="17">
        <v>2004</v>
      </c>
      <c r="D24" s="16" t="s">
        <v>63</v>
      </c>
      <c r="E24" s="159" t="s">
        <v>9</v>
      </c>
      <c r="F24" s="30"/>
      <c r="G24" s="31"/>
      <c r="H24" s="32"/>
      <c r="I24" s="33"/>
      <c r="J24" s="34">
        <f>IF(F24=0,"",F24+H24-I24)</f>
      </c>
      <c r="K24" s="35">
        <v>0.6</v>
      </c>
      <c r="L24" s="36"/>
      <c r="M24" s="32">
        <v>7.73</v>
      </c>
      <c r="N24" s="33">
        <v>2</v>
      </c>
      <c r="O24" s="34">
        <f t="shared" si="8"/>
        <v>6.33</v>
      </c>
      <c r="P24" s="30">
        <v>2.1</v>
      </c>
      <c r="Q24" s="36"/>
      <c r="R24" s="32">
        <v>6.77</v>
      </c>
      <c r="S24" s="33"/>
      <c r="T24" s="34">
        <f t="shared" si="9"/>
        <v>8.87</v>
      </c>
      <c r="U24" s="30">
        <v>2.3</v>
      </c>
      <c r="V24" s="36"/>
      <c r="W24" s="32">
        <v>7.267</v>
      </c>
      <c r="X24" s="33"/>
      <c r="Y24" s="34">
        <f t="shared" si="10"/>
        <v>9.567</v>
      </c>
      <c r="Z24" s="226"/>
    </row>
    <row r="25" spans="1:26" ht="14.25">
      <c r="A25" s="225"/>
      <c r="B25" s="16"/>
      <c r="C25" s="17"/>
      <c r="D25" s="16"/>
      <c r="E25" s="29"/>
      <c r="F25" s="30"/>
      <c r="G25" s="31"/>
      <c r="H25" s="32"/>
      <c r="I25" s="33"/>
      <c r="J25" s="34">
        <f>IF(F25=0,"",F25+H25-I25)</f>
      </c>
      <c r="K25" s="35"/>
      <c r="L25" s="36"/>
      <c r="M25" s="32"/>
      <c r="N25" s="33"/>
      <c r="O25" s="34">
        <f t="shared" si="8"/>
      </c>
      <c r="P25" s="30"/>
      <c r="Q25" s="36"/>
      <c r="R25" s="32"/>
      <c r="S25" s="33"/>
      <c r="T25" s="34">
        <f t="shared" si="9"/>
      </c>
      <c r="U25" s="30"/>
      <c r="V25" s="36"/>
      <c r="W25" s="32"/>
      <c r="X25" s="33"/>
      <c r="Y25" s="34">
        <f t="shared" si="10"/>
      </c>
      <c r="Z25" s="226"/>
    </row>
    <row r="26" spans="1:26" ht="13.5" thickBot="1">
      <c r="A26" s="225"/>
      <c r="B26" s="42"/>
      <c r="C26" s="43"/>
      <c r="D26" s="44"/>
      <c r="E26" s="45"/>
      <c r="F26" s="46"/>
      <c r="G26" s="47"/>
      <c r="H26" s="48"/>
      <c r="I26" s="49"/>
      <c r="J26" s="50">
        <f>IF(F26=0,"",F26+H26-I26)</f>
      </c>
      <c r="K26" s="51"/>
      <c r="L26" s="52"/>
      <c r="M26" s="48"/>
      <c r="N26" s="49"/>
      <c r="O26" s="50">
        <f t="shared" si="8"/>
      </c>
      <c r="P26" s="46"/>
      <c r="Q26" s="52"/>
      <c r="R26" s="48"/>
      <c r="S26" s="49"/>
      <c r="T26" s="50">
        <f t="shared" si="9"/>
      </c>
      <c r="U26" s="46"/>
      <c r="V26" s="52"/>
      <c r="W26" s="48"/>
      <c r="X26" s="49"/>
      <c r="Y26" s="50">
        <f t="shared" si="10"/>
      </c>
      <c r="Z26" s="226"/>
    </row>
    <row r="27" spans="1:26" ht="13.5" thickBot="1">
      <c r="A27" s="55"/>
      <c r="B27" s="139"/>
      <c r="C27" s="140"/>
      <c r="D27" s="141"/>
      <c r="E27" s="82"/>
      <c r="F27" s="60"/>
      <c r="G27" s="61"/>
      <c r="H27" s="62"/>
      <c r="I27" s="63"/>
      <c r="J27" s="64">
        <f>J21+J22+J23</f>
        <v>29.07</v>
      </c>
      <c r="K27" s="65"/>
      <c r="L27" s="66"/>
      <c r="M27" s="67"/>
      <c r="N27" s="68"/>
      <c r="O27" s="64">
        <f>O22+O23+O21</f>
        <v>28.832</v>
      </c>
      <c r="P27" s="70"/>
      <c r="Q27" s="66"/>
      <c r="R27" s="67"/>
      <c r="S27" s="68"/>
      <c r="T27" s="64">
        <f>T22+T23+T24</f>
        <v>32.68</v>
      </c>
      <c r="U27" s="71"/>
      <c r="V27" s="61"/>
      <c r="W27" s="62"/>
      <c r="X27" s="72"/>
      <c r="Y27" s="64">
        <f>Y22+Y23+Y24</f>
        <v>34.067</v>
      </c>
      <c r="Z27" s="226"/>
    </row>
    <row r="28" spans="1:26" ht="15" thickBot="1">
      <c r="A28" s="229">
        <v>4</v>
      </c>
      <c r="B28" s="191" t="s">
        <v>15</v>
      </c>
      <c r="C28" s="191">
        <v>2004</v>
      </c>
      <c r="D28" s="192" t="s">
        <v>13</v>
      </c>
      <c r="E28" s="184" t="s">
        <v>9</v>
      </c>
      <c r="F28" s="20">
        <v>6</v>
      </c>
      <c r="G28" s="26"/>
      <c r="H28" s="22">
        <v>8.43</v>
      </c>
      <c r="I28" s="23"/>
      <c r="J28" s="24">
        <f aca="true" t="shared" si="11" ref="J28:J33">IF(F28=0,"",F28+H28-I28)</f>
        <v>14.43</v>
      </c>
      <c r="K28" s="20">
        <v>1.8</v>
      </c>
      <c r="L28" s="26"/>
      <c r="M28" s="22">
        <v>7.56</v>
      </c>
      <c r="N28" s="23"/>
      <c r="O28" s="24">
        <f aca="true" t="shared" si="12" ref="O28:O33">IF(K28=0,"",K28+M28-N28)</f>
        <v>9.36</v>
      </c>
      <c r="P28" s="20">
        <v>2.7</v>
      </c>
      <c r="Q28" s="26"/>
      <c r="R28" s="22">
        <v>7.27</v>
      </c>
      <c r="S28" s="23"/>
      <c r="T28" s="24">
        <f aca="true" t="shared" si="13" ref="T28:T33">IF(P28=0,"",P28+R28-S28)</f>
        <v>9.969999999999999</v>
      </c>
      <c r="U28" s="20">
        <v>3.2</v>
      </c>
      <c r="V28" s="26"/>
      <c r="W28" s="22">
        <v>7.533</v>
      </c>
      <c r="X28" s="23"/>
      <c r="Y28" s="24">
        <f aca="true" t="shared" si="14" ref="Y28:Y33">IF(U28=0,"",U28+W28-X28)</f>
        <v>10.733</v>
      </c>
      <c r="Z28" s="224">
        <f>J34+O34+T34+Y34</f>
        <v>119.433</v>
      </c>
    </row>
    <row r="29" spans="1:26" ht="15" thickBot="1">
      <c r="A29" s="230"/>
      <c r="B29" s="16" t="s">
        <v>14</v>
      </c>
      <c r="C29" s="153">
        <v>2004</v>
      </c>
      <c r="D29" s="193" t="s">
        <v>13</v>
      </c>
      <c r="E29" s="185" t="s">
        <v>9</v>
      </c>
      <c r="F29" s="30">
        <v>6</v>
      </c>
      <c r="G29" s="36"/>
      <c r="H29" s="32">
        <v>7.77</v>
      </c>
      <c r="I29" s="33"/>
      <c r="J29" s="34">
        <f t="shared" si="11"/>
        <v>13.77</v>
      </c>
      <c r="K29" s="30">
        <v>1.2</v>
      </c>
      <c r="L29" s="36"/>
      <c r="M29" s="32">
        <v>6.93</v>
      </c>
      <c r="N29" s="33"/>
      <c r="O29" s="34">
        <f t="shared" si="12"/>
        <v>8.129999999999999</v>
      </c>
      <c r="P29" s="30">
        <v>3.2</v>
      </c>
      <c r="Q29" s="36"/>
      <c r="R29" s="32">
        <v>7.24</v>
      </c>
      <c r="S29" s="33"/>
      <c r="T29" s="34">
        <f t="shared" si="13"/>
        <v>10.440000000000001</v>
      </c>
      <c r="U29" s="30">
        <v>3.7</v>
      </c>
      <c r="V29" s="36"/>
      <c r="W29" s="32">
        <v>7.133</v>
      </c>
      <c r="X29" s="33"/>
      <c r="Y29" s="34">
        <f t="shared" si="14"/>
        <v>10.833</v>
      </c>
      <c r="Z29" s="224"/>
    </row>
    <row r="30" spans="1:26" ht="15" thickBot="1">
      <c r="A30" s="230"/>
      <c r="B30" s="194" t="s">
        <v>86</v>
      </c>
      <c r="C30" s="17">
        <v>2004</v>
      </c>
      <c r="D30" s="250" t="s">
        <v>29</v>
      </c>
      <c r="E30" s="186" t="s">
        <v>50</v>
      </c>
      <c r="F30" s="35">
        <v>6</v>
      </c>
      <c r="G30" s="36"/>
      <c r="H30" s="32">
        <v>5.53</v>
      </c>
      <c r="I30" s="33"/>
      <c r="J30" s="34">
        <f t="shared" si="11"/>
        <v>11.530000000000001</v>
      </c>
      <c r="K30" s="30">
        <v>1.2</v>
      </c>
      <c r="L30" s="36"/>
      <c r="M30" s="32">
        <v>5.93</v>
      </c>
      <c r="N30" s="33"/>
      <c r="O30" s="34">
        <f t="shared" si="12"/>
        <v>7.13</v>
      </c>
      <c r="P30" s="30">
        <v>2.7</v>
      </c>
      <c r="Q30" s="36"/>
      <c r="R30" s="32">
        <v>4.54</v>
      </c>
      <c r="S30" s="33"/>
      <c r="T30" s="34">
        <f t="shared" si="13"/>
        <v>7.24</v>
      </c>
      <c r="U30" s="30">
        <v>2.1</v>
      </c>
      <c r="V30" s="36"/>
      <c r="W30" s="32">
        <v>3.767</v>
      </c>
      <c r="X30" s="33"/>
      <c r="Y30" s="34">
        <f t="shared" si="14"/>
        <v>5.867</v>
      </c>
      <c r="Z30" s="224"/>
    </row>
    <row r="31" spans="1:32" ht="15" thickBot="1">
      <c r="A31" s="230"/>
      <c r="B31" s="16"/>
      <c r="C31" s="162"/>
      <c r="D31" s="193"/>
      <c r="E31" s="187"/>
      <c r="F31" s="30"/>
      <c r="G31" s="36"/>
      <c r="H31" s="32"/>
      <c r="I31" s="33"/>
      <c r="J31" s="34">
        <f t="shared" si="11"/>
      </c>
      <c r="K31" s="30"/>
      <c r="L31" s="36"/>
      <c r="M31" s="32"/>
      <c r="N31" s="33"/>
      <c r="O31" s="34">
        <f t="shared" si="12"/>
      </c>
      <c r="P31" s="30"/>
      <c r="Q31" s="36"/>
      <c r="R31" s="32"/>
      <c r="S31" s="33"/>
      <c r="T31" s="34">
        <f t="shared" si="13"/>
      </c>
      <c r="U31" s="30"/>
      <c r="V31" s="36"/>
      <c r="W31" s="32"/>
      <c r="X31" s="33"/>
      <c r="Y31" s="34">
        <f t="shared" si="14"/>
      </c>
      <c r="Z31" s="224"/>
      <c r="AA31" s="90"/>
      <c r="AB31" s="90"/>
      <c r="AC31" s="90"/>
      <c r="AD31" s="90"/>
      <c r="AE31" s="90"/>
      <c r="AF31" s="90"/>
    </row>
    <row r="32" spans="1:32" ht="13.5" thickBot="1">
      <c r="A32" s="230"/>
      <c r="B32" s="39"/>
      <c r="C32" s="40"/>
      <c r="D32" s="196"/>
      <c r="E32" s="188"/>
      <c r="F32" s="30"/>
      <c r="G32" s="36"/>
      <c r="H32" s="32"/>
      <c r="I32" s="33"/>
      <c r="J32" s="34">
        <f t="shared" si="11"/>
      </c>
      <c r="K32" s="30"/>
      <c r="L32" s="36"/>
      <c r="M32" s="32"/>
      <c r="N32" s="33"/>
      <c r="O32" s="34">
        <f t="shared" si="12"/>
      </c>
      <c r="P32" s="30"/>
      <c r="Q32" s="36"/>
      <c r="R32" s="32"/>
      <c r="S32" s="33"/>
      <c r="T32" s="34">
        <f t="shared" si="13"/>
      </c>
      <c r="U32" s="30"/>
      <c r="V32" s="36"/>
      <c r="W32" s="32"/>
      <c r="X32" s="33"/>
      <c r="Y32" s="34">
        <f t="shared" si="14"/>
      </c>
      <c r="Z32" s="224"/>
      <c r="AA32" s="90"/>
      <c r="AB32" s="90"/>
      <c r="AC32" s="90"/>
      <c r="AD32" s="90"/>
      <c r="AE32" s="90"/>
      <c r="AF32" s="90"/>
    </row>
    <row r="33" spans="1:32" ht="13.5" thickBot="1">
      <c r="A33" s="231"/>
      <c r="B33" s="197"/>
      <c r="C33" s="198"/>
      <c r="D33" s="199"/>
      <c r="E33" s="189"/>
      <c r="F33" s="46"/>
      <c r="G33" s="52"/>
      <c r="H33" s="48"/>
      <c r="I33" s="49"/>
      <c r="J33" s="50">
        <f t="shared" si="11"/>
      </c>
      <c r="K33" s="46"/>
      <c r="L33" s="52"/>
      <c r="M33" s="48"/>
      <c r="N33" s="49"/>
      <c r="O33" s="50">
        <f t="shared" si="12"/>
      </c>
      <c r="P33" s="46"/>
      <c r="Q33" s="52"/>
      <c r="R33" s="48"/>
      <c r="S33" s="49"/>
      <c r="T33" s="50">
        <f t="shared" si="13"/>
      </c>
      <c r="U33" s="46"/>
      <c r="V33" s="52"/>
      <c r="W33" s="48"/>
      <c r="X33" s="49"/>
      <c r="Y33" s="50">
        <f t="shared" si="14"/>
      </c>
      <c r="Z33" s="224"/>
      <c r="AA33" s="90"/>
      <c r="AB33" s="90"/>
      <c r="AC33" s="90"/>
      <c r="AD33" s="90"/>
      <c r="AE33" s="90"/>
      <c r="AF33" s="90"/>
    </row>
    <row r="34" spans="1:32" ht="13.5" thickBot="1">
      <c r="A34" s="88"/>
      <c r="B34" s="142"/>
      <c r="C34" s="143"/>
      <c r="D34" s="144"/>
      <c r="E34" s="59"/>
      <c r="F34" s="71"/>
      <c r="G34" s="61"/>
      <c r="H34" s="62"/>
      <c r="I34" s="72"/>
      <c r="J34" s="64">
        <f>J28+J29+J30</f>
        <v>39.730000000000004</v>
      </c>
      <c r="K34" s="71"/>
      <c r="L34" s="61"/>
      <c r="M34" s="62"/>
      <c r="N34" s="72"/>
      <c r="O34" s="64">
        <f>O28+O29+O30</f>
        <v>24.619999999999997</v>
      </c>
      <c r="P34" s="71"/>
      <c r="Q34" s="61"/>
      <c r="R34" s="62"/>
      <c r="S34" s="72"/>
      <c r="T34" s="64">
        <f>T28+T29+T30</f>
        <v>27.65</v>
      </c>
      <c r="U34" s="71"/>
      <c r="V34" s="61"/>
      <c r="W34" s="62"/>
      <c r="X34" s="72"/>
      <c r="Y34" s="64">
        <f>Y28+Y29+Y30</f>
        <v>27.433000000000003</v>
      </c>
      <c r="Z34" s="224"/>
      <c r="AA34" s="90"/>
      <c r="AB34" s="90"/>
      <c r="AC34" s="90"/>
      <c r="AD34" s="90"/>
      <c r="AE34" s="90"/>
      <c r="AF34" s="90"/>
    </row>
    <row r="35" spans="1:32" ht="15" thickBot="1">
      <c r="A35" s="211">
        <v>5</v>
      </c>
      <c r="B35" s="16"/>
      <c r="C35" s="17"/>
      <c r="D35" s="16"/>
      <c r="E35" s="94"/>
      <c r="F35" s="95"/>
      <c r="G35" s="96"/>
      <c r="H35" s="97"/>
      <c r="I35" s="98"/>
      <c r="J35" s="99">
        <f aca="true" t="shared" si="15" ref="J35:J40">IF(F35=0,"",F35+H35-I35)</f>
      </c>
      <c r="K35" s="95"/>
      <c r="L35" s="96"/>
      <c r="M35" s="97"/>
      <c r="N35" s="98"/>
      <c r="O35" s="99">
        <f aca="true" t="shared" si="16" ref="O35:O40">IF(K35=0,"",K35+M35-N35)</f>
      </c>
      <c r="P35" s="95"/>
      <c r="Q35" s="96"/>
      <c r="R35" s="97"/>
      <c r="S35" s="98"/>
      <c r="T35" s="101">
        <f aca="true" t="shared" si="17" ref="T35:T40">IF(P35=0,"",P35+R35-S35)</f>
      </c>
      <c r="U35" s="20"/>
      <c r="V35" s="21"/>
      <c r="W35" s="22"/>
      <c r="X35" s="23"/>
      <c r="Y35" s="102">
        <f aca="true" t="shared" si="18" ref="Y35:Y40">IF(U35=0,"",U35+W35-X35)</f>
      </c>
      <c r="Z35" s="224">
        <f>J41+O41+T41+Y41</f>
        <v>0</v>
      </c>
      <c r="AA35" s="90"/>
      <c r="AB35" s="90"/>
      <c r="AC35" s="90"/>
      <c r="AD35" s="90"/>
      <c r="AE35" s="90"/>
      <c r="AF35" s="90"/>
    </row>
    <row r="36" spans="1:32" ht="15" thickBot="1">
      <c r="A36" s="211"/>
      <c r="B36" s="16"/>
      <c r="C36" s="17"/>
      <c r="D36" s="16"/>
      <c r="E36" s="29"/>
      <c r="F36" s="30"/>
      <c r="G36" s="31"/>
      <c r="H36" s="32"/>
      <c r="I36" s="33"/>
      <c r="J36" s="34">
        <f t="shared" si="15"/>
      </c>
      <c r="K36" s="64"/>
      <c r="L36" s="64"/>
      <c r="M36" s="64"/>
      <c r="N36" s="33"/>
      <c r="O36" s="34">
        <f t="shared" si="16"/>
      </c>
      <c r="P36" s="30"/>
      <c r="Q36" s="31"/>
      <c r="R36" s="32"/>
      <c r="S36" s="33"/>
      <c r="T36" s="105">
        <f t="shared" si="17"/>
      </c>
      <c r="U36" s="30"/>
      <c r="V36" s="31"/>
      <c r="W36" s="32"/>
      <c r="X36" s="33"/>
      <c r="Y36" s="105">
        <f t="shared" si="18"/>
      </c>
      <c r="Z36" s="224"/>
      <c r="AA36" s="90"/>
      <c r="AB36" s="90"/>
      <c r="AC36" s="90"/>
      <c r="AD36" s="90"/>
      <c r="AE36" s="90"/>
      <c r="AF36" s="90"/>
    </row>
    <row r="37" spans="1:32" ht="15" thickBot="1">
      <c r="A37" s="211"/>
      <c r="B37" s="16"/>
      <c r="C37" s="17"/>
      <c r="D37" s="16"/>
      <c r="E37" s="29"/>
      <c r="F37" s="30"/>
      <c r="G37" s="31"/>
      <c r="H37" s="32"/>
      <c r="I37" s="33"/>
      <c r="J37" s="34">
        <f t="shared" si="15"/>
      </c>
      <c r="K37" s="30"/>
      <c r="L37" s="31"/>
      <c r="M37" s="32"/>
      <c r="N37" s="33"/>
      <c r="O37" s="34">
        <f t="shared" si="16"/>
      </c>
      <c r="P37" s="30"/>
      <c r="Q37" s="31"/>
      <c r="R37" s="32"/>
      <c r="S37" s="33"/>
      <c r="T37" s="105">
        <f t="shared" si="17"/>
      </c>
      <c r="U37" s="30"/>
      <c r="V37" s="31"/>
      <c r="W37" s="32"/>
      <c r="X37" s="33"/>
      <c r="Y37" s="105">
        <f t="shared" si="18"/>
      </c>
      <c r="Z37" s="224"/>
      <c r="AA37" s="90"/>
      <c r="AB37" s="90"/>
      <c r="AC37" s="90"/>
      <c r="AD37" s="90"/>
      <c r="AE37" s="90"/>
      <c r="AF37" s="90"/>
    </row>
    <row r="38" spans="1:32" ht="14.25">
      <c r="A38" s="211"/>
      <c r="B38" s="16"/>
      <c r="C38" s="17"/>
      <c r="D38" s="16"/>
      <c r="E38" s="29"/>
      <c r="F38" s="30"/>
      <c r="G38" s="31"/>
      <c r="H38" s="32"/>
      <c r="I38" s="33"/>
      <c r="J38" s="34">
        <f t="shared" si="15"/>
      </c>
      <c r="K38" s="30"/>
      <c r="L38" s="31"/>
      <c r="M38" s="32"/>
      <c r="N38" s="33"/>
      <c r="O38" s="34">
        <f t="shared" si="16"/>
      </c>
      <c r="P38" s="30"/>
      <c r="Q38" s="31"/>
      <c r="R38" s="32"/>
      <c r="S38" s="33"/>
      <c r="T38" s="105">
        <f t="shared" si="17"/>
      </c>
      <c r="U38" s="30"/>
      <c r="V38" s="31"/>
      <c r="W38" s="32"/>
      <c r="X38" s="33"/>
      <c r="Y38" s="105">
        <f t="shared" si="18"/>
      </c>
      <c r="Z38" s="224"/>
      <c r="AA38" s="90"/>
      <c r="AB38" s="90"/>
      <c r="AC38" s="90"/>
      <c r="AD38" s="90"/>
      <c r="AE38" s="90"/>
      <c r="AF38" s="90"/>
    </row>
    <row r="39" spans="1:32" ht="12.75">
      <c r="A39" s="211"/>
      <c r="B39" s="39"/>
      <c r="C39" s="40"/>
      <c r="D39" s="41"/>
      <c r="E39" s="29"/>
      <c r="F39" s="30"/>
      <c r="G39" s="31"/>
      <c r="H39" s="32"/>
      <c r="I39" s="33"/>
      <c r="J39" s="34">
        <f t="shared" si="15"/>
      </c>
      <c r="K39" s="30"/>
      <c r="L39" s="31"/>
      <c r="M39" s="32"/>
      <c r="N39" s="33"/>
      <c r="O39" s="34">
        <f t="shared" si="16"/>
      </c>
      <c r="P39" s="30"/>
      <c r="Q39" s="31"/>
      <c r="R39" s="32"/>
      <c r="S39" s="33"/>
      <c r="T39" s="105">
        <f t="shared" si="17"/>
      </c>
      <c r="U39" s="30"/>
      <c r="V39" s="31"/>
      <c r="W39" s="32"/>
      <c r="X39" s="33"/>
      <c r="Y39" s="105">
        <f t="shared" si="18"/>
      </c>
      <c r="Z39" s="224"/>
      <c r="AA39" s="90"/>
      <c r="AB39" s="90"/>
      <c r="AC39" s="90"/>
      <c r="AD39" s="90"/>
      <c r="AE39" s="90"/>
      <c r="AF39" s="90"/>
    </row>
    <row r="40" spans="1:32" ht="12.75">
      <c r="A40" s="211"/>
      <c r="B40" s="107"/>
      <c r="C40" s="108"/>
      <c r="D40" s="109"/>
      <c r="E40" s="110"/>
      <c r="F40" s="46"/>
      <c r="G40" s="47"/>
      <c r="H40" s="48"/>
      <c r="I40" s="49"/>
      <c r="J40" s="50">
        <f t="shared" si="15"/>
      </c>
      <c r="K40" s="46"/>
      <c r="L40" s="47"/>
      <c r="M40" s="48"/>
      <c r="N40" s="49"/>
      <c r="O40" s="50">
        <f t="shared" si="16"/>
      </c>
      <c r="P40" s="46"/>
      <c r="Q40" s="47"/>
      <c r="R40" s="48"/>
      <c r="S40" s="49"/>
      <c r="T40" s="112">
        <f t="shared" si="17"/>
      </c>
      <c r="U40" s="46"/>
      <c r="V40" s="47"/>
      <c r="W40" s="48"/>
      <c r="X40" s="49"/>
      <c r="Y40" s="112">
        <f t="shared" si="18"/>
      </c>
      <c r="Z40" s="224"/>
      <c r="AA40" s="90"/>
      <c r="AB40" s="90"/>
      <c r="AC40" s="90"/>
      <c r="AD40" s="90"/>
      <c r="AE40" s="90"/>
      <c r="AF40" s="90"/>
    </row>
    <row r="41" spans="1:32" ht="12.75">
      <c r="A41" s="92"/>
      <c r="B41" s="81"/>
      <c r="C41" s="57"/>
      <c r="D41" s="58"/>
      <c r="E41" s="59"/>
      <c r="F41" s="71"/>
      <c r="G41" s="114"/>
      <c r="H41" s="62"/>
      <c r="I41" s="72"/>
      <c r="J41" s="64"/>
      <c r="K41" s="71"/>
      <c r="L41" s="114"/>
      <c r="M41" s="62"/>
      <c r="N41" s="72"/>
      <c r="O41" s="64"/>
      <c r="P41" s="115"/>
      <c r="Q41" s="121"/>
      <c r="R41" s="85"/>
      <c r="S41" s="86"/>
      <c r="T41" s="69"/>
      <c r="U41" s="71"/>
      <c r="V41" s="114"/>
      <c r="W41" s="62"/>
      <c r="X41" s="72"/>
      <c r="Y41" s="64"/>
      <c r="Z41" s="224"/>
      <c r="AA41" s="90"/>
      <c r="AB41" s="90"/>
      <c r="AC41" s="90"/>
      <c r="AD41" s="90"/>
      <c r="AE41" s="90"/>
      <c r="AF41" s="90"/>
    </row>
    <row r="42" spans="1:32" ht="12.75">
      <c r="A42" s="211">
        <v>6</v>
      </c>
      <c r="B42" s="145"/>
      <c r="C42" s="146"/>
      <c r="D42" s="147"/>
      <c r="E42" s="74"/>
      <c r="F42" s="20"/>
      <c r="G42" s="21"/>
      <c r="H42" s="22"/>
      <c r="I42" s="23"/>
      <c r="J42" s="24"/>
      <c r="K42" s="20"/>
      <c r="L42" s="21"/>
      <c r="M42" s="22"/>
      <c r="N42" s="23"/>
      <c r="O42" s="24"/>
      <c r="P42" s="20"/>
      <c r="Q42" s="21"/>
      <c r="R42" s="22"/>
      <c r="S42" s="23"/>
      <c r="T42" s="24"/>
      <c r="U42" s="20"/>
      <c r="V42" s="21"/>
      <c r="W42" s="22"/>
      <c r="X42" s="118"/>
      <c r="Y42" s="24"/>
      <c r="Z42" s="224">
        <f>J48+O48+T48+Y48</f>
        <v>0</v>
      </c>
      <c r="AA42" s="90"/>
      <c r="AB42" s="90"/>
      <c r="AC42" s="90"/>
      <c r="AD42" s="90"/>
      <c r="AE42" s="90"/>
      <c r="AF42" s="90"/>
    </row>
    <row r="43" spans="1:32" ht="12.75">
      <c r="A43" s="211"/>
      <c r="B43" s="39"/>
      <c r="C43" s="40"/>
      <c r="D43" s="41"/>
      <c r="E43" s="29"/>
      <c r="F43" s="30"/>
      <c r="G43" s="31"/>
      <c r="H43" s="32"/>
      <c r="I43" s="33"/>
      <c r="J43" s="34"/>
      <c r="K43" s="30"/>
      <c r="L43" s="31"/>
      <c r="M43" s="32"/>
      <c r="N43" s="33"/>
      <c r="O43" s="34"/>
      <c r="P43" s="30"/>
      <c r="Q43" s="31"/>
      <c r="R43" s="32"/>
      <c r="S43" s="33"/>
      <c r="T43" s="34"/>
      <c r="U43" s="30"/>
      <c r="V43" s="31"/>
      <c r="W43" s="32"/>
      <c r="X43" s="119"/>
      <c r="Y43" s="34"/>
      <c r="Z43" s="224"/>
      <c r="AA43" s="90"/>
      <c r="AB43" s="90"/>
      <c r="AC43" s="90"/>
      <c r="AD43" s="90"/>
      <c r="AE43" s="90"/>
      <c r="AF43" s="90"/>
    </row>
    <row r="44" spans="1:32" ht="12.75">
      <c r="A44" s="211"/>
      <c r="B44" s="39"/>
      <c r="C44" s="40"/>
      <c r="D44" s="41"/>
      <c r="E44" s="29"/>
      <c r="F44" s="30"/>
      <c r="G44" s="31"/>
      <c r="H44" s="32"/>
      <c r="I44" s="33"/>
      <c r="J44" s="34"/>
      <c r="K44" s="30"/>
      <c r="L44" s="31"/>
      <c r="M44" s="32"/>
      <c r="N44" s="33"/>
      <c r="O44" s="34"/>
      <c r="P44" s="30"/>
      <c r="Q44" s="31"/>
      <c r="R44" s="32"/>
      <c r="S44" s="33"/>
      <c r="T44" s="34"/>
      <c r="U44" s="30"/>
      <c r="V44" s="31"/>
      <c r="W44" s="32"/>
      <c r="X44" s="119"/>
      <c r="Y44" s="34"/>
      <c r="Z44" s="224"/>
      <c r="AA44" s="90"/>
      <c r="AB44" s="90"/>
      <c r="AC44" s="90"/>
      <c r="AD44" s="90"/>
      <c r="AE44" s="90"/>
      <c r="AF44" s="90"/>
    </row>
    <row r="45" spans="1:32" ht="12.75">
      <c r="A45" s="211"/>
      <c r="B45" s="39"/>
      <c r="C45" s="40"/>
      <c r="D45" s="41"/>
      <c r="E45" s="29"/>
      <c r="F45" s="30"/>
      <c r="G45" s="31"/>
      <c r="H45" s="32"/>
      <c r="I45" s="33"/>
      <c r="J45" s="34"/>
      <c r="K45" s="30"/>
      <c r="L45" s="31"/>
      <c r="M45" s="32"/>
      <c r="N45" s="33"/>
      <c r="O45" s="34"/>
      <c r="P45" s="30"/>
      <c r="Q45" s="31"/>
      <c r="R45" s="32"/>
      <c r="S45" s="33"/>
      <c r="T45" s="34"/>
      <c r="U45" s="30"/>
      <c r="V45" s="31"/>
      <c r="W45" s="32"/>
      <c r="X45" s="119"/>
      <c r="Y45" s="34"/>
      <c r="Z45" s="224"/>
      <c r="AA45" s="90"/>
      <c r="AB45" s="90"/>
      <c r="AC45" s="90"/>
      <c r="AD45" s="90"/>
      <c r="AE45" s="90"/>
      <c r="AF45" s="90"/>
    </row>
    <row r="46" spans="1:32" ht="12.75">
      <c r="A46" s="211"/>
      <c r="B46" s="39"/>
      <c r="C46" s="40"/>
      <c r="D46" s="41"/>
      <c r="E46" s="29"/>
      <c r="F46" s="30"/>
      <c r="G46" s="31"/>
      <c r="H46" s="32"/>
      <c r="I46" s="33"/>
      <c r="J46" s="34"/>
      <c r="K46" s="30"/>
      <c r="L46" s="31"/>
      <c r="M46" s="32"/>
      <c r="N46" s="33"/>
      <c r="O46" s="34"/>
      <c r="P46" s="30"/>
      <c r="Q46" s="31"/>
      <c r="R46" s="32"/>
      <c r="S46" s="33"/>
      <c r="T46" s="34"/>
      <c r="U46" s="30"/>
      <c r="V46" s="31"/>
      <c r="W46" s="32"/>
      <c r="X46" s="119"/>
      <c r="Y46" s="34"/>
      <c r="Z46" s="224"/>
      <c r="AA46" s="90"/>
      <c r="AB46" s="90"/>
      <c r="AC46" s="90"/>
      <c r="AD46" s="90"/>
      <c r="AE46" s="90"/>
      <c r="AF46" s="90"/>
    </row>
    <row r="47" spans="1:32" ht="12.75">
      <c r="A47" s="211"/>
      <c r="B47" s="107"/>
      <c r="C47" s="108"/>
      <c r="D47" s="109"/>
      <c r="E47" s="110"/>
      <c r="F47" s="46"/>
      <c r="G47" s="47"/>
      <c r="H47" s="48"/>
      <c r="I47" s="49"/>
      <c r="J47" s="50"/>
      <c r="K47" s="46"/>
      <c r="L47" s="47"/>
      <c r="M47" s="48"/>
      <c r="N47" s="49"/>
      <c r="O47" s="50"/>
      <c r="P47" s="46"/>
      <c r="Q47" s="47"/>
      <c r="R47" s="48"/>
      <c r="S47" s="49"/>
      <c r="T47" s="50"/>
      <c r="U47" s="46"/>
      <c r="V47" s="47"/>
      <c r="W47" s="48"/>
      <c r="X47" s="120"/>
      <c r="Y47" s="50"/>
      <c r="Z47" s="224"/>
      <c r="AA47" s="90"/>
      <c r="AB47" s="90"/>
      <c r="AC47" s="90"/>
      <c r="AD47" s="90"/>
      <c r="AE47" s="90"/>
      <c r="AF47" s="90"/>
    </row>
    <row r="48" spans="1:32" ht="12.75">
      <c r="A48" s="92"/>
      <c r="B48" s="81"/>
      <c r="C48" s="57"/>
      <c r="D48" s="58"/>
      <c r="E48" s="59"/>
      <c r="F48" s="71"/>
      <c r="G48" s="114"/>
      <c r="H48" s="62"/>
      <c r="I48" s="72"/>
      <c r="J48" s="64"/>
      <c r="K48" s="115"/>
      <c r="L48" s="121"/>
      <c r="M48" s="85"/>
      <c r="N48" s="86"/>
      <c r="O48" s="69"/>
      <c r="P48" s="86"/>
      <c r="Q48" s="121"/>
      <c r="R48" s="85"/>
      <c r="S48" s="86"/>
      <c r="T48" s="69"/>
      <c r="U48" s="71"/>
      <c r="V48" s="114"/>
      <c r="W48" s="62"/>
      <c r="X48" s="63"/>
      <c r="Y48" s="122"/>
      <c r="Z48" s="224"/>
      <c r="AA48" s="90"/>
      <c r="AB48" s="90"/>
      <c r="AC48" s="90"/>
      <c r="AD48" s="90"/>
      <c r="AE48" s="90"/>
      <c r="AF48" s="90"/>
    </row>
    <row r="49" spans="1:32" ht="12.75">
      <c r="A49" s="211">
        <v>7</v>
      </c>
      <c r="B49" s="145"/>
      <c r="C49" s="146"/>
      <c r="D49" s="147"/>
      <c r="E49" s="74"/>
      <c r="F49" s="20"/>
      <c r="G49" s="21"/>
      <c r="H49" s="22"/>
      <c r="I49" s="23"/>
      <c r="J49" s="24"/>
      <c r="K49" s="20"/>
      <c r="L49" s="21"/>
      <c r="M49" s="22"/>
      <c r="N49" s="23"/>
      <c r="O49" s="24"/>
      <c r="P49" s="20"/>
      <c r="Q49" s="21"/>
      <c r="R49" s="22"/>
      <c r="S49" s="23"/>
      <c r="T49" s="24"/>
      <c r="U49" s="20"/>
      <c r="V49" s="21"/>
      <c r="W49" s="22"/>
      <c r="X49" s="118"/>
      <c r="Y49" s="24"/>
      <c r="Z49" s="224">
        <f>J55+O55+T55+Y55</f>
        <v>0</v>
      </c>
      <c r="AA49" s="90"/>
      <c r="AB49" s="90"/>
      <c r="AC49" s="90"/>
      <c r="AD49" s="90"/>
      <c r="AE49" s="90"/>
      <c r="AF49" s="90"/>
    </row>
    <row r="50" spans="1:32" ht="12.75">
      <c r="A50" s="211"/>
      <c r="B50" s="39"/>
      <c r="C50" s="40"/>
      <c r="D50" s="41"/>
      <c r="E50" s="29"/>
      <c r="F50" s="30"/>
      <c r="G50" s="31"/>
      <c r="H50" s="32"/>
      <c r="I50" s="33"/>
      <c r="J50" s="34"/>
      <c r="K50" s="30"/>
      <c r="L50" s="31"/>
      <c r="M50" s="32"/>
      <c r="N50" s="33"/>
      <c r="O50" s="34"/>
      <c r="P50" s="30"/>
      <c r="Q50" s="31"/>
      <c r="R50" s="32"/>
      <c r="S50" s="33"/>
      <c r="T50" s="34"/>
      <c r="U50" s="30"/>
      <c r="V50" s="31"/>
      <c r="W50" s="32"/>
      <c r="X50" s="119"/>
      <c r="Y50" s="34"/>
      <c r="Z50" s="224"/>
      <c r="AA50" s="90"/>
      <c r="AB50" s="90"/>
      <c r="AC50" s="90"/>
      <c r="AD50" s="90"/>
      <c r="AE50" s="90"/>
      <c r="AF50" s="90"/>
    </row>
    <row r="51" spans="1:32" ht="12.75">
      <c r="A51" s="211"/>
      <c r="B51" s="39"/>
      <c r="C51" s="40"/>
      <c r="D51" s="41"/>
      <c r="E51" s="29"/>
      <c r="F51" s="30"/>
      <c r="G51" s="31"/>
      <c r="H51" s="32"/>
      <c r="I51" s="33"/>
      <c r="J51" s="34">
        <f>IF(F51=0,"",F51+H51-I51)</f>
      </c>
      <c r="K51" s="30"/>
      <c r="L51" s="31"/>
      <c r="M51" s="32"/>
      <c r="N51" s="33"/>
      <c r="O51" s="34">
        <f>IF(K51=0,"",K51+M51-N51)</f>
      </c>
      <c r="P51" s="30"/>
      <c r="Q51" s="31"/>
      <c r="R51" s="32"/>
      <c r="S51" s="33"/>
      <c r="T51" s="34">
        <f>IF(P51=0,"",P51+R51-S51)</f>
      </c>
      <c r="U51" s="30"/>
      <c r="V51" s="31"/>
      <c r="W51" s="32"/>
      <c r="X51" s="119"/>
      <c r="Y51" s="34">
        <f>IF(U51=0,"",U51+W51-X51)</f>
      </c>
      <c r="Z51" s="224"/>
      <c r="AA51" s="90"/>
      <c r="AB51" s="90"/>
      <c r="AC51" s="90"/>
      <c r="AD51" s="90"/>
      <c r="AE51" s="90"/>
      <c r="AF51" s="90"/>
    </row>
    <row r="52" spans="1:32" ht="12.75">
      <c r="A52" s="211"/>
      <c r="B52" s="39"/>
      <c r="C52" s="40"/>
      <c r="D52" s="41"/>
      <c r="E52" s="29"/>
      <c r="F52" s="30"/>
      <c r="G52" s="31"/>
      <c r="H52" s="32"/>
      <c r="I52" s="33"/>
      <c r="J52" s="34">
        <f>IF(F52=0,"",F52+H52-I52)</f>
      </c>
      <c r="K52" s="30"/>
      <c r="L52" s="31"/>
      <c r="M52" s="32"/>
      <c r="N52" s="33"/>
      <c r="O52" s="34">
        <f>IF(K52=0,"",K52+M52-N52)</f>
      </c>
      <c r="P52" s="30"/>
      <c r="Q52" s="31"/>
      <c r="R52" s="32"/>
      <c r="S52" s="33"/>
      <c r="T52" s="34">
        <f>IF(P52=0,"",P52+R52-S52)</f>
      </c>
      <c r="U52" s="30"/>
      <c r="V52" s="31"/>
      <c r="W52" s="32"/>
      <c r="X52" s="119"/>
      <c r="Y52" s="34">
        <f>IF(U52=0,"",U52+W52-X52)</f>
      </c>
      <c r="Z52" s="224"/>
      <c r="AA52" s="90"/>
      <c r="AB52" s="90"/>
      <c r="AC52" s="90"/>
      <c r="AD52" s="90"/>
      <c r="AE52" s="90"/>
      <c r="AF52" s="90"/>
    </row>
    <row r="53" spans="1:32" ht="12.75">
      <c r="A53" s="211"/>
      <c r="B53" s="39"/>
      <c r="C53" s="40"/>
      <c r="D53" s="41"/>
      <c r="E53" s="29"/>
      <c r="F53" s="30"/>
      <c r="G53" s="31"/>
      <c r="H53" s="32"/>
      <c r="I53" s="33"/>
      <c r="J53" s="34">
        <f>IF(F53=0,"",F53+H53-I53)</f>
      </c>
      <c r="K53" s="30"/>
      <c r="L53" s="31"/>
      <c r="M53" s="32"/>
      <c r="N53" s="33"/>
      <c r="O53" s="34">
        <f>IF(K53=0,"",K53+M53-N53)</f>
      </c>
      <c r="P53" s="30"/>
      <c r="Q53" s="31"/>
      <c r="R53" s="32"/>
      <c r="S53" s="33"/>
      <c r="T53" s="34">
        <f>IF(P53=0,"",P53+R53-S53)</f>
      </c>
      <c r="U53" s="30"/>
      <c r="V53" s="31"/>
      <c r="W53" s="32"/>
      <c r="X53" s="119"/>
      <c r="Y53" s="34">
        <f>IF(U53=0,"",U53+W53-X53)</f>
      </c>
      <c r="Z53" s="224"/>
      <c r="AA53" s="90"/>
      <c r="AB53" s="90"/>
      <c r="AC53" s="90"/>
      <c r="AD53" s="90"/>
      <c r="AE53" s="90"/>
      <c r="AF53" s="90"/>
    </row>
    <row r="54" spans="1:32" ht="12.75">
      <c r="A54" s="211"/>
      <c r="B54" s="107"/>
      <c r="C54" s="108"/>
      <c r="D54" s="109"/>
      <c r="E54" s="110"/>
      <c r="F54" s="46"/>
      <c r="G54" s="47"/>
      <c r="H54" s="48"/>
      <c r="I54" s="49"/>
      <c r="J54" s="50">
        <f>IF(F54=0,"",F54+H54-I54)</f>
      </c>
      <c r="K54" s="46"/>
      <c r="L54" s="47"/>
      <c r="M54" s="48"/>
      <c r="N54" s="49"/>
      <c r="O54" s="50">
        <f>IF(K54=0,"",K54+M54-N54)</f>
      </c>
      <c r="P54" s="46"/>
      <c r="Q54" s="47"/>
      <c r="R54" s="48"/>
      <c r="S54" s="49"/>
      <c r="T54" s="50">
        <f>IF(P54=0,"",P54+R54-S54)</f>
      </c>
      <c r="U54" s="46"/>
      <c r="V54" s="47"/>
      <c r="W54" s="48"/>
      <c r="X54" s="120"/>
      <c r="Y54" s="50">
        <f>IF(U54=0,"",U54+W54-X54)</f>
      </c>
      <c r="Z54" s="224"/>
      <c r="AA54" s="90"/>
      <c r="AB54" s="90"/>
      <c r="AC54" s="90"/>
      <c r="AD54" s="90"/>
      <c r="AE54" s="90"/>
      <c r="AF54" s="90"/>
    </row>
    <row r="55" spans="1:32" ht="12.75">
      <c r="A55" s="92"/>
      <c r="B55" s="81"/>
      <c r="C55" s="57"/>
      <c r="D55" s="58"/>
      <c r="E55" s="59"/>
      <c r="F55" s="71"/>
      <c r="G55" s="114"/>
      <c r="H55" s="62"/>
      <c r="I55" s="72"/>
      <c r="J55" s="64"/>
      <c r="K55" s="71"/>
      <c r="L55" s="114"/>
      <c r="M55" s="62"/>
      <c r="N55" s="72"/>
      <c r="O55" s="64"/>
      <c r="P55" s="71"/>
      <c r="Q55" s="114"/>
      <c r="R55" s="62"/>
      <c r="S55" s="72"/>
      <c r="T55" s="64"/>
      <c r="U55" s="71"/>
      <c r="V55" s="114"/>
      <c r="W55" s="62"/>
      <c r="X55" s="63"/>
      <c r="Y55" s="122"/>
      <c r="Z55" s="224"/>
      <c r="AA55" s="90"/>
      <c r="AB55" s="90"/>
      <c r="AC55" s="90"/>
      <c r="AD55" s="90"/>
      <c r="AE55" s="90"/>
      <c r="AF55" s="90"/>
    </row>
    <row r="56" spans="1:32" ht="12.75">
      <c r="A56" s="211">
        <v>8</v>
      </c>
      <c r="B56" s="145"/>
      <c r="C56" s="146"/>
      <c r="D56" s="147"/>
      <c r="E56" s="74"/>
      <c r="F56" s="20"/>
      <c r="G56" s="21"/>
      <c r="H56" s="22"/>
      <c r="I56" s="23"/>
      <c r="J56" s="24"/>
      <c r="K56" s="20"/>
      <c r="L56" s="21"/>
      <c r="M56" s="22"/>
      <c r="N56" s="23"/>
      <c r="O56" s="24"/>
      <c r="P56" s="20"/>
      <c r="Q56" s="21"/>
      <c r="R56" s="22"/>
      <c r="S56" s="23"/>
      <c r="T56" s="102"/>
      <c r="U56" s="20"/>
      <c r="V56" s="21"/>
      <c r="W56" s="22"/>
      <c r="X56" s="118"/>
      <c r="Y56" s="24"/>
      <c r="Z56" s="224">
        <f>J62+O62+T62+Y62</f>
        <v>0</v>
      </c>
      <c r="AA56" s="90"/>
      <c r="AB56" s="90"/>
      <c r="AC56" s="90"/>
      <c r="AD56" s="90"/>
      <c r="AE56" s="90"/>
      <c r="AF56" s="90"/>
    </row>
    <row r="57" spans="1:32" ht="12.75">
      <c r="A57" s="211"/>
      <c r="B57" s="39"/>
      <c r="C57" s="40"/>
      <c r="D57" s="41"/>
      <c r="E57" s="29"/>
      <c r="F57" s="30"/>
      <c r="G57" s="31"/>
      <c r="H57" s="32"/>
      <c r="I57" s="33"/>
      <c r="J57" s="34">
        <f>IF(F57=0,"",F57+H57-I57)</f>
      </c>
      <c r="K57" s="30"/>
      <c r="L57" s="31"/>
      <c r="M57" s="32"/>
      <c r="N57" s="33"/>
      <c r="O57" s="34">
        <f>IF(K57=0,"",K57+M57-N57)</f>
      </c>
      <c r="P57" s="30"/>
      <c r="Q57" s="31"/>
      <c r="R57" s="32"/>
      <c r="S57" s="33"/>
      <c r="T57" s="105">
        <f>IF(P57=0,"",P57+R57-S57)</f>
      </c>
      <c r="U57" s="30"/>
      <c r="V57" s="31"/>
      <c r="W57" s="32"/>
      <c r="X57" s="119"/>
      <c r="Y57" s="34">
        <f>IF(U57=0,"",U57+W57-X57)</f>
      </c>
      <c r="Z57" s="224"/>
      <c r="AA57" s="90"/>
      <c r="AB57" s="90"/>
      <c r="AC57" s="90"/>
      <c r="AD57" s="90"/>
      <c r="AE57" s="90"/>
      <c r="AF57" s="90"/>
    </row>
    <row r="58" spans="1:26" ht="12.75">
      <c r="A58" s="211"/>
      <c r="B58" s="39"/>
      <c r="C58" s="40"/>
      <c r="D58" s="41"/>
      <c r="E58" s="29"/>
      <c r="F58" s="30"/>
      <c r="G58" s="31"/>
      <c r="H58" s="32"/>
      <c r="I58" s="33"/>
      <c r="J58" s="34">
        <f>IF(F58=0,"",F58+H58-I58)</f>
      </c>
      <c r="K58" s="30"/>
      <c r="L58" s="31"/>
      <c r="M58" s="32"/>
      <c r="N58" s="33"/>
      <c r="O58" s="34">
        <f>IF(K58=0,"",K58+M58-N58)</f>
      </c>
      <c r="P58" s="30"/>
      <c r="Q58" s="31"/>
      <c r="R58" s="32"/>
      <c r="S58" s="33"/>
      <c r="T58" s="105">
        <f>IF(P58=0,"",P58+R58-S58)</f>
      </c>
      <c r="U58" s="30"/>
      <c r="V58" s="31"/>
      <c r="W58" s="32"/>
      <c r="X58" s="119"/>
      <c r="Y58" s="34">
        <f>IF(U58=0,"",U58+W58-X58)</f>
      </c>
      <c r="Z58" s="224"/>
    </row>
    <row r="59" spans="1:26" ht="12.75">
      <c r="A59" s="211"/>
      <c r="B59" s="39"/>
      <c r="C59" s="40"/>
      <c r="D59" s="41"/>
      <c r="E59" s="29"/>
      <c r="F59" s="30"/>
      <c r="G59" s="31"/>
      <c r="H59" s="32"/>
      <c r="I59" s="33"/>
      <c r="J59" s="34">
        <f>IF(F59=0,"",F59+H59-I59)</f>
      </c>
      <c r="K59" s="30"/>
      <c r="L59" s="31"/>
      <c r="M59" s="32"/>
      <c r="N59" s="33"/>
      <c r="O59" s="34">
        <f>IF(K59=0,"",K59+M59-N59)</f>
      </c>
      <c r="P59" s="30"/>
      <c r="Q59" s="31"/>
      <c r="R59" s="32"/>
      <c r="S59" s="33"/>
      <c r="T59" s="105">
        <f>IF(P59=0,"",P59+R59-S59)</f>
      </c>
      <c r="U59" s="30"/>
      <c r="V59" s="31"/>
      <c r="W59" s="32"/>
      <c r="X59" s="119"/>
      <c r="Y59" s="34">
        <f>IF(U59=0,"",U59+W59-X59)</f>
      </c>
      <c r="Z59" s="224"/>
    </row>
    <row r="60" spans="1:26" ht="12.75">
      <c r="A60" s="211"/>
      <c r="B60" s="39"/>
      <c r="C60" s="40"/>
      <c r="D60" s="41"/>
      <c r="E60" s="29"/>
      <c r="F60" s="30"/>
      <c r="G60" s="31"/>
      <c r="H60" s="32"/>
      <c r="I60" s="33"/>
      <c r="J60" s="34">
        <f>IF(F60=0,"",F60+H60-I60)</f>
      </c>
      <c r="K60" s="30"/>
      <c r="L60" s="31"/>
      <c r="M60" s="32"/>
      <c r="N60" s="33"/>
      <c r="O60" s="34">
        <f>IF(K60=0,"",K60+M60-N60)</f>
      </c>
      <c r="P60" s="30"/>
      <c r="Q60" s="31"/>
      <c r="R60" s="32"/>
      <c r="S60" s="33"/>
      <c r="T60" s="105">
        <f>IF(P60=0,"",P60+R60-S60)</f>
      </c>
      <c r="U60" s="30"/>
      <c r="V60" s="31"/>
      <c r="W60" s="32"/>
      <c r="X60" s="33"/>
      <c r="Y60" s="34">
        <f>IF(U60=0,"",U60+W60-X60)</f>
      </c>
      <c r="Z60" s="224"/>
    </row>
    <row r="61" spans="1:26" ht="12.75">
      <c r="A61" s="211"/>
      <c r="B61" s="107"/>
      <c r="C61" s="108"/>
      <c r="D61" s="109"/>
      <c r="E61" s="110"/>
      <c r="F61" s="46"/>
      <c r="G61" s="47"/>
      <c r="H61" s="48"/>
      <c r="I61" s="49"/>
      <c r="J61" s="50">
        <f>IF(F61=0,"",F61+H61-I61)</f>
      </c>
      <c r="K61" s="46"/>
      <c r="L61" s="47"/>
      <c r="M61" s="48"/>
      <c r="N61" s="49"/>
      <c r="O61" s="50">
        <f>IF(K61=0,"",K61+M61-N61)</f>
      </c>
      <c r="P61" s="46"/>
      <c r="Q61" s="47"/>
      <c r="R61" s="48"/>
      <c r="S61" s="49"/>
      <c r="T61" s="112">
        <f>IF(P61=0,"",P61+R61-S61)</f>
      </c>
      <c r="U61" s="46"/>
      <c r="V61" s="47"/>
      <c r="W61" s="48"/>
      <c r="X61" s="49"/>
      <c r="Y61" s="50">
        <f>IF(U61=0,"",U61+W61-X61)</f>
      </c>
      <c r="Z61" s="224"/>
    </row>
    <row r="62" spans="1:26" ht="12.75">
      <c r="A62" s="80"/>
      <c r="B62" s="124"/>
      <c r="C62" s="124"/>
      <c r="D62" s="124"/>
      <c r="E62" s="125"/>
      <c r="F62" s="60"/>
      <c r="G62" s="126"/>
      <c r="H62" s="124"/>
      <c r="I62" s="124"/>
      <c r="J62" s="64"/>
      <c r="K62" s="60"/>
      <c r="L62" s="126"/>
      <c r="M62" s="124"/>
      <c r="N62" s="124"/>
      <c r="O62" s="64"/>
      <c r="P62" s="60"/>
      <c r="Q62" s="126"/>
      <c r="R62" s="124"/>
      <c r="S62" s="124"/>
      <c r="T62" s="128"/>
      <c r="U62" s="60"/>
      <c r="V62" s="126"/>
      <c r="W62" s="124"/>
      <c r="X62" s="124"/>
      <c r="Y62" s="64"/>
      <c r="Z62" s="224"/>
    </row>
  </sheetData>
  <sheetProtection selectLockedCells="1" selectUnlockedCells="1"/>
  <mergeCells count="29">
    <mergeCell ref="A28:A33"/>
    <mergeCell ref="A49:A54"/>
    <mergeCell ref="Z49:Z55"/>
    <mergeCell ref="A56:A61"/>
    <mergeCell ref="Z56:Z62"/>
    <mergeCell ref="A35:A40"/>
    <mergeCell ref="Z35:Z41"/>
    <mergeCell ref="A42:A47"/>
    <mergeCell ref="Z42:Z48"/>
    <mergeCell ref="Z28:Z34"/>
    <mergeCell ref="Z5:Z6"/>
    <mergeCell ref="A21:A26"/>
    <mergeCell ref="Z21:Z27"/>
    <mergeCell ref="A7:A12"/>
    <mergeCell ref="Z7:Z13"/>
    <mergeCell ref="F5:J5"/>
    <mergeCell ref="D5:D6"/>
    <mergeCell ref="A14:A19"/>
    <mergeCell ref="Z14:Z20"/>
    <mergeCell ref="A1:Z1"/>
    <mergeCell ref="A2:Z2"/>
    <mergeCell ref="A3:Z3"/>
    <mergeCell ref="A4:Z4"/>
    <mergeCell ref="K5:O5"/>
    <mergeCell ref="P5:T5"/>
    <mergeCell ref="U5:Y5"/>
    <mergeCell ref="A5:A6"/>
    <mergeCell ref="B5:B6"/>
    <mergeCell ref="C5:C6"/>
  </mergeCells>
  <printOptions/>
  <pageMargins left="0.35" right="0.25" top="0.984027777777778" bottom="0.984027777777778" header="0.511805555555556" footer="0.51180555555555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zoomScaleSheetLayoutView="105" zoomScalePageLayoutView="0" workbookViewId="0" topLeftCell="A1">
      <selection activeCell="A3" sqref="A3:Z3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6.28125" style="0" customWidth="1"/>
    <col min="4" max="4" width="17.7109375" style="0" customWidth="1"/>
    <col min="5" max="5" width="3.28125" style="0" hidden="1" customWidth="1"/>
    <col min="6" max="6" width="4.7109375" style="1" customWidth="1"/>
    <col min="7" max="7" width="4.7109375" style="2" customWidth="1"/>
    <col min="8" max="8" width="6.7109375" style="0" customWidth="1"/>
    <col min="9" max="9" width="3.7109375" style="0" customWidth="1"/>
    <col min="10" max="10" width="6.7109375" style="0" customWidth="1"/>
    <col min="11" max="11" width="4.7109375" style="1" customWidth="1"/>
    <col min="12" max="12" width="4.7109375" style="2" customWidth="1"/>
    <col min="13" max="13" width="5.7109375" style="0" customWidth="1"/>
    <col min="14" max="14" width="3.7109375" style="0" customWidth="1"/>
    <col min="15" max="15" width="6.7109375" style="0" customWidth="1"/>
    <col min="16" max="16" width="4.7109375" style="1" customWidth="1"/>
    <col min="17" max="17" width="4.7109375" style="2" customWidth="1"/>
    <col min="18" max="18" width="5.7109375" style="0" customWidth="1"/>
    <col min="19" max="19" width="4.7109375" style="0" customWidth="1"/>
    <col min="20" max="20" width="6.7109375" style="0" customWidth="1"/>
    <col min="21" max="21" width="4.7109375" style="1" customWidth="1"/>
    <col min="22" max="22" width="4.7109375" style="2" customWidth="1"/>
    <col min="23" max="23" width="5.7109375" style="0" customWidth="1"/>
    <col min="24" max="24" width="4.7109375" style="0" customWidth="1"/>
    <col min="25" max="26" width="7.28125" style="0" customWidth="1"/>
  </cols>
  <sheetData>
    <row r="1" spans="1:26" s="4" customFormat="1" ht="15.75">
      <c r="A1" s="232" t="s">
        <v>43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4"/>
    </row>
    <row r="2" spans="1:26" s="4" customFormat="1" ht="12.75">
      <c r="A2" s="235">
        <v>41594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36"/>
    </row>
    <row r="3" spans="1:26" s="4" customFormat="1" ht="12.75">
      <c r="A3" s="237" t="s">
        <v>87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38"/>
    </row>
    <row r="4" spans="1:26" s="4" customFormat="1" ht="13.5" thickBot="1">
      <c r="A4" s="239" t="s">
        <v>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40"/>
    </row>
    <row r="5" spans="1:26" s="4" customFormat="1" ht="13.5" thickBot="1">
      <c r="A5" s="241"/>
      <c r="B5" s="220" t="s">
        <v>1</v>
      </c>
      <c r="C5" s="222" t="s">
        <v>2</v>
      </c>
      <c r="D5" s="223" t="s">
        <v>3</v>
      </c>
      <c r="E5" s="5"/>
      <c r="F5" s="218" t="s">
        <v>4</v>
      </c>
      <c r="G5" s="218"/>
      <c r="H5" s="218"/>
      <c r="I5" s="218"/>
      <c r="J5" s="218"/>
      <c r="K5" s="219" t="s">
        <v>5</v>
      </c>
      <c r="L5" s="219"/>
      <c r="M5" s="219"/>
      <c r="N5" s="219"/>
      <c r="O5" s="219"/>
      <c r="P5" s="219" t="s">
        <v>6</v>
      </c>
      <c r="Q5" s="219"/>
      <c r="R5" s="219"/>
      <c r="S5" s="219"/>
      <c r="T5" s="219"/>
      <c r="U5" s="219" t="s">
        <v>7</v>
      </c>
      <c r="V5" s="219"/>
      <c r="W5" s="219"/>
      <c r="X5" s="219"/>
      <c r="Y5" s="219"/>
      <c r="Z5" s="242" t="s">
        <v>8</v>
      </c>
    </row>
    <row r="6" spans="1:26" ht="13.5" thickBot="1">
      <c r="A6" s="241"/>
      <c r="B6" s="220"/>
      <c r="C6" s="222"/>
      <c r="D6" s="223"/>
      <c r="E6" s="6"/>
      <c r="F6" s="7" t="s">
        <v>9</v>
      </c>
      <c r="G6" s="8" t="s">
        <v>10</v>
      </c>
      <c r="H6" s="9" t="s">
        <v>11</v>
      </c>
      <c r="I6" s="156" t="s">
        <v>85</v>
      </c>
      <c r="J6" s="10" t="s">
        <v>12</v>
      </c>
      <c r="K6" s="11" t="s">
        <v>9</v>
      </c>
      <c r="L6" s="12" t="s">
        <v>10</v>
      </c>
      <c r="M6" s="13" t="s">
        <v>11</v>
      </c>
      <c r="N6" s="157" t="s">
        <v>85</v>
      </c>
      <c r="O6" s="14" t="s">
        <v>12</v>
      </c>
      <c r="P6" s="11" t="s">
        <v>9</v>
      </c>
      <c r="Q6" s="12" t="s">
        <v>10</v>
      </c>
      <c r="R6" s="13" t="s">
        <v>11</v>
      </c>
      <c r="S6" s="157" t="s">
        <v>85</v>
      </c>
      <c r="T6" s="14" t="s">
        <v>12</v>
      </c>
      <c r="U6" s="11" t="s">
        <v>9</v>
      </c>
      <c r="V6" s="12" t="s">
        <v>10</v>
      </c>
      <c r="W6" s="13" t="s">
        <v>11</v>
      </c>
      <c r="X6" s="157" t="s">
        <v>85</v>
      </c>
      <c r="Y6" s="14" t="s">
        <v>12</v>
      </c>
      <c r="Z6" s="242"/>
    </row>
    <row r="7" spans="1:26" ht="15" thickBot="1">
      <c r="A7" s="243">
        <v>1</v>
      </c>
      <c r="B7" s="16" t="s">
        <v>39</v>
      </c>
      <c r="C7" s="17">
        <v>2003</v>
      </c>
      <c r="D7" s="16" t="s">
        <v>21</v>
      </c>
      <c r="E7" s="158" t="s">
        <v>9</v>
      </c>
      <c r="F7" s="20">
        <v>2.4</v>
      </c>
      <c r="G7" s="21"/>
      <c r="H7" s="22">
        <v>8</v>
      </c>
      <c r="I7" s="23"/>
      <c r="J7" s="24">
        <f aca="true" t="shared" si="0" ref="J7:J12">IF(F7=0,"",F7+H7-I7)</f>
        <v>10.4</v>
      </c>
      <c r="K7" s="25">
        <v>2.9</v>
      </c>
      <c r="L7" s="26"/>
      <c r="M7" s="22">
        <v>7.533</v>
      </c>
      <c r="N7" s="23"/>
      <c r="O7" s="24">
        <f aca="true" t="shared" si="1" ref="O7:O12">IF(K7=0,"",K7+M7-N7)</f>
        <v>10.433</v>
      </c>
      <c r="P7" s="20">
        <v>3.3</v>
      </c>
      <c r="Q7" s="26"/>
      <c r="R7" s="22">
        <v>6.77</v>
      </c>
      <c r="S7" s="23"/>
      <c r="T7" s="24">
        <f aca="true" t="shared" si="2" ref="T7:T12">IF(P7=0,"",P7+R7-S7)</f>
        <v>10.07</v>
      </c>
      <c r="U7" s="20">
        <v>3.2</v>
      </c>
      <c r="V7" s="26"/>
      <c r="W7" s="22">
        <v>5.933</v>
      </c>
      <c r="X7" s="23"/>
      <c r="Y7" s="24">
        <f aca="true" t="shared" si="3" ref="Y7:Y12">IF(U7=0,"",U7+W7-X7)</f>
        <v>9.133</v>
      </c>
      <c r="Z7" s="244">
        <f>J13+O13+T13+Y13</f>
        <v>124.07500000000002</v>
      </c>
    </row>
    <row r="8" spans="1:26" ht="15" thickBot="1">
      <c r="A8" s="243"/>
      <c r="B8" s="16" t="s">
        <v>36</v>
      </c>
      <c r="C8" s="17">
        <v>2003</v>
      </c>
      <c r="D8" s="16" t="s">
        <v>21</v>
      </c>
      <c r="E8" s="159" t="s">
        <v>9</v>
      </c>
      <c r="F8" s="30">
        <v>2.4</v>
      </c>
      <c r="G8" s="31"/>
      <c r="H8" s="32">
        <v>8.8</v>
      </c>
      <c r="I8" s="33"/>
      <c r="J8" s="34">
        <f t="shared" si="0"/>
        <v>11.200000000000001</v>
      </c>
      <c r="K8" s="35">
        <v>2.9</v>
      </c>
      <c r="L8" s="36"/>
      <c r="M8" s="32">
        <v>7.5</v>
      </c>
      <c r="N8" s="33"/>
      <c r="O8" s="34">
        <f t="shared" si="1"/>
        <v>10.4</v>
      </c>
      <c r="P8" s="30">
        <v>3.4</v>
      </c>
      <c r="Q8" s="36"/>
      <c r="R8" s="32">
        <v>8.14</v>
      </c>
      <c r="S8" s="33"/>
      <c r="T8" s="34">
        <f t="shared" si="2"/>
        <v>11.540000000000001</v>
      </c>
      <c r="U8" s="30">
        <v>3.5</v>
      </c>
      <c r="V8" s="36"/>
      <c r="W8" s="32">
        <v>6.933</v>
      </c>
      <c r="X8" s="33"/>
      <c r="Y8" s="34">
        <f t="shared" si="3"/>
        <v>10.433</v>
      </c>
      <c r="Z8" s="244"/>
    </row>
    <row r="9" spans="1:26" ht="15" thickBot="1">
      <c r="A9" s="243"/>
      <c r="B9" s="16" t="s">
        <v>37</v>
      </c>
      <c r="C9" s="17">
        <v>2003</v>
      </c>
      <c r="D9" s="16" t="s">
        <v>21</v>
      </c>
      <c r="E9" s="159" t="s">
        <v>9</v>
      </c>
      <c r="F9" s="30">
        <v>2.4</v>
      </c>
      <c r="G9" s="31"/>
      <c r="H9" s="32">
        <v>7.4</v>
      </c>
      <c r="I9" s="33"/>
      <c r="J9" s="34">
        <f t="shared" si="0"/>
        <v>9.8</v>
      </c>
      <c r="K9" s="35">
        <v>2.9</v>
      </c>
      <c r="L9" s="36"/>
      <c r="M9" s="32">
        <v>7.666</v>
      </c>
      <c r="N9" s="33"/>
      <c r="O9" s="34">
        <f t="shared" si="1"/>
        <v>10.566</v>
      </c>
      <c r="P9" s="30">
        <v>3.4</v>
      </c>
      <c r="Q9" s="36"/>
      <c r="R9" s="32">
        <v>6.2</v>
      </c>
      <c r="S9" s="33"/>
      <c r="T9" s="34">
        <f t="shared" si="2"/>
        <v>9.6</v>
      </c>
      <c r="U9" s="30">
        <v>3.5</v>
      </c>
      <c r="V9" s="36"/>
      <c r="W9" s="32">
        <v>7</v>
      </c>
      <c r="X9" s="33"/>
      <c r="Y9" s="34">
        <f t="shared" si="3"/>
        <v>10.5</v>
      </c>
      <c r="Z9" s="244"/>
    </row>
    <row r="10" spans="1:26" ht="15" thickBot="1">
      <c r="A10" s="243"/>
      <c r="B10" s="16"/>
      <c r="C10" s="17"/>
      <c r="D10" s="16"/>
      <c r="E10" s="29"/>
      <c r="F10" s="30"/>
      <c r="G10" s="31"/>
      <c r="H10" s="32"/>
      <c r="I10" s="33"/>
      <c r="J10" s="34">
        <f t="shared" si="0"/>
      </c>
      <c r="K10" s="35"/>
      <c r="L10" s="36"/>
      <c r="M10" s="32"/>
      <c r="N10" s="33"/>
      <c r="O10" s="34">
        <f t="shared" si="1"/>
      </c>
      <c r="P10" s="30"/>
      <c r="Q10" s="36"/>
      <c r="R10" s="32"/>
      <c r="S10" s="33"/>
      <c r="T10" s="34">
        <f t="shared" si="2"/>
      </c>
      <c r="U10" s="30"/>
      <c r="V10" s="36"/>
      <c r="W10" s="32"/>
      <c r="X10" s="33"/>
      <c r="Y10" s="34">
        <f t="shared" si="3"/>
      </c>
      <c r="Z10" s="244"/>
    </row>
    <row r="11" spans="1:26" ht="13.5" thickBot="1">
      <c r="A11" s="243"/>
      <c r="B11" s="39"/>
      <c r="C11" s="40"/>
      <c r="D11" s="41"/>
      <c r="E11" s="29"/>
      <c r="F11" s="30"/>
      <c r="G11" s="31"/>
      <c r="H11" s="32"/>
      <c r="I11" s="33"/>
      <c r="J11" s="34">
        <f t="shared" si="0"/>
      </c>
      <c r="K11" s="35"/>
      <c r="L11" s="36"/>
      <c r="M11" s="32"/>
      <c r="N11" s="33"/>
      <c r="O11" s="34">
        <f t="shared" si="1"/>
      </c>
      <c r="P11" s="30"/>
      <c r="Q11" s="36"/>
      <c r="R11" s="32"/>
      <c r="S11" s="33"/>
      <c r="T11" s="34">
        <f t="shared" si="2"/>
      </c>
      <c r="U11" s="30"/>
      <c r="V11" s="36"/>
      <c r="W11" s="32"/>
      <c r="X11" s="33"/>
      <c r="Y11" s="34">
        <f t="shared" si="3"/>
      </c>
      <c r="Z11" s="244"/>
    </row>
    <row r="12" spans="1:26" ht="13.5" thickBot="1">
      <c r="A12" s="243"/>
      <c r="B12" s="42"/>
      <c r="C12" s="43"/>
      <c r="D12" s="44"/>
      <c r="E12" s="45"/>
      <c r="F12" s="46"/>
      <c r="G12" s="47"/>
      <c r="H12" s="48"/>
      <c r="I12" s="49"/>
      <c r="J12" s="50">
        <f t="shared" si="0"/>
      </c>
      <c r="K12" s="51"/>
      <c r="L12" s="52"/>
      <c r="M12" s="48"/>
      <c r="N12" s="49"/>
      <c r="O12" s="50">
        <f t="shared" si="1"/>
      </c>
      <c r="P12" s="46"/>
      <c r="Q12" s="52"/>
      <c r="R12" s="48"/>
      <c r="S12" s="49"/>
      <c r="T12" s="50">
        <f t="shared" si="2"/>
      </c>
      <c r="U12" s="46"/>
      <c r="V12" s="52"/>
      <c r="W12" s="48"/>
      <c r="X12" s="49"/>
      <c r="Y12" s="50">
        <f t="shared" si="3"/>
      </c>
      <c r="Z12" s="244"/>
    </row>
    <row r="13" spans="1:26" ht="13.5" thickBot="1">
      <c r="A13" s="164"/>
      <c r="B13" s="165"/>
      <c r="C13" s="165"/>
      <c r="D13" s="165"/>
      <c r="E13" s="166"/>
      <c r="F13" s="167"/>
      <c r="G13" s="168"/>
      <c r="H13" s="169"/>
      <c r="I13" s="170"/>
      <c r="J13" s="171">
        <f>J7+J8+J9</f>
        <v>31.400000000000002</v>
      </c>
      <c r="K13" s="172"/>
      <c r="L13" s="173"/>
      <c r="M13" s="174"/>
      <c r="N13" s="175"/>
      <c r="O13" s="171">
        <f>O7+O8+O9</f>
        <v>31.399</v>
      </c>
      <c r="P13" s="176"/>
      <c r="Q13" s="173"/>
      <c r="R13" s="174"/>
      <c r="S13" s="175"/>
      <c r="T13" s="171">
        <f>T7+T8+T9</f>
        <v>31.21</v>
      </c>
      <c r="U13" s="177"/>
      <c r="V13" s="168"/>
      <c r="W13" s="169"/>
      <c r="X13" s="178"/>
      <c r="Y13" s="171">
        <f>Y7+Y8+Y9</f>
        <v>30.066</v>
      </c>
      <c r="Z13" s="245"/>
    </row>
    <row r="14" spans="1:26" ht="15" thickBot="1">
      <c r="A14" s="246">
        <v>2</v>
      </c>
      <c r="B14" s="161"/>
      <c r="C14" s="162"/>
      <c r="D14" s="161"/>
      <c r="E14" s="74"/>
      <c r="F14" s="75"/>
      <c r="G14" s="76"/>
      <c r="H14" s="77"/>
      <c r="I14" s="78"/>
      <c r="J14" s="79">
        <f aca="true" t="shared" si="4" ref="J14:J19">IF(F14=0,"",F14+H14-I14)</f>
      </c>
      <c r="K14" s="163"/>
      <c r="L14" s="76"/>
      <c r="M14" s="77"/>
      <c r="N14" s="78"/>
      <c r="O14" s="79">
        <f aca="true" t="shared" si="5" ref="O14:O19">IF(K14=0,"",K14+M14-N14)</f>
      </c>
      <c r="P14" s="75"/>
      <c r="Q14" s="76"/>
      <c r="R14" s="77"/>
      <c r="S14" s="78"/>
      <c r="T14" s="79">
        <f aca="true" t="shared" si="6" ref="T14:T19">IF(P14=0,"",P14+R14-S14)</f>
      </c>
      <c r="U14" s="75"/>
      <c r="V14" s="76"/>
      <c r="W14" s="77"/>
      <c r="X14" s="78"/>
      <c r="Y14" s="79">
        <f aca="true" t="shared" si="7" ref="Y14:Y19">IF(U14=0,"",U14+W14-X14)</f>
      </c>
      <c r="Z14" s="247">
        <f>J20+O20+T20+Y20</f>
        <v>0</v>
      </c>
    </row>
    <row r="15" spans="1:26" ht="15" thickBot="1">
      <c r="A15" s="225"/>
      <c r="B15" s="16"/>
      <c r="C15" s="17"/>
      <c r="D15" s="16"/>
      <c r="E15" s="29"/>
      <c r="F15" s="30"/>
      <c r="G15" s="36"/>
      <c r="H15" s="32"/>
      <c r="I15" s="33"/>
      <c r="J15" s="34">
        <f t="shared" si="4"/>
      </c>
      <c r="K15" s="35"/>
      <c r="L15" s="36"/>
      <c r="M15" s="32"/>
      <c r="N15" s="33"/>
      <c r="O15" s="34">
        <f t="shared" si="5"/>
      </c>
      <c r="P15" s="30"/>
      <c r="Q15" s="36"/>
      <c r="R15" s="32"/>
      <c r="S15" s="33"/>
      <c r="T15" s="34">
        <f t="shared" si="6"/>
      </c>
      <c r="U15" s="30"/>
      <c r="V15" s="36"/>
      <c r="W15" s="32"/>
      <c r="X15" s="33"/>
      <c r="Y15" s="34">
        <f t="shared" si="7"/>
      </c>
      <c r="Z15" s="224"/>
    </row>
    <row r="16" spans="1:26" ht="14.25">
      <c r="A16" s="225"/>
      <c r="B16" s="16"/>
      <c r="C16" s="17"/>
      <c r="D16" s="16"/>
      <c r="E16" s="29"/>
      <c r="F16" s="30"/>
      <c r="G16" s="36"/>
      <c r="H16" s="32"/>
      <c r="I16" s="33"/>
      <c r="J16" s="34">
        <f t="shared" si="4"/>
      </c>
      <c r="K16" s="35"/>
      <c r="L16" s="36"/>
      <c r="M16" s="32"/>
      <c r="N16" s="33"/>
      <c r="O16" s="34">
        <f t="shared" si="5"/>
      </c>
      <c r="P16" s="30"/>
      <c r="Q16" s="36"/>
      <c r="R16" s="32"/>
      <c r="S16" s="33"/>
      <c r="T16" s="34">
        <f t="shared" si="6"/>
      </c>
      <c r="U16" s="30"/>
      <c r="V16" s="36"/>
      <c r="W16" s="32"/>
      <c r="X16" s="33"/>
      <c r="Y16" s="34">
        <f t="shared" si="7"/>
      </c>
      <c r="Z16" s="224"/>
    </row>
    <row r="17" spans="1:26" ht="14.25">
      <c r="A17" s="225"/>
      <c r="B17" s="16"/>
      <c r="C17" s="17"/>
      <c r="D17" s="16"/>
      <c r="E17" s="29"/>
      <c r="F17" s="30"/>
      <c r="G17" s="36"/>
      <c r="H17" s="32"/>
      <c r="I17" s="33"/>
      <c r="J17" s="34">
        <f t="shared" si="4"/>
      </c>
      <c r="K17" s="35"/>
      <c r="L17" s="36"/>
      <c r="M17" s="32"/>
      <c r="N17" s="33"/>
      <c r="O17" s="34">
        <f t="shared" si="5"/>
      </c>
      <c r="P17" s="30"/>
      <c r="Q17" s="36"/>
      <c r="R17" s="32"/>
      <c r="S17" s="33"/>
      <c r="T17" s="34">
        <f t="shared" si="6"/>
      </c>
      <c r="U17" s="30"/>
      <c r="V17" s="36"/>
      <c r="W17" s="32"/>
      <c r="X17" s="33"/>
      <c r="Y17" s="34">
        <f t="shared" si="7"/>
      </c>
      <c r="Z17" s="224"/>
    </row>
    <row r="18" spans="1:26" ht="14.25">
      <c r="A18" s="225"/>
      <c r="B18" s="16"/>
      <c r="C18" s="17"/>
      <c r="D18" s="16"/>
      <c r="E18" s="29"/>
      <c r="F18" s="30"/>
      <c r="G18" s="36"/>
      <c r="H18" s="32"/>
      <c r="I18" s="33"/>
      <c r="J18" s="34">
        <f t="shared" si="4"/>
      </c>
      <c r="K18" s="35"/>
      <c r="L18" s="36"/>
      <c r="M18" s="32"/>
      <c r="N18" s="33"/>
      <c r="O18" s="34">
        <f t="shared" si="5"/>
      </c>
      <c r="P18" s="30"/>
      <c r="Q18" s="36"/>
      <c r="R18" s="32"/>
      <c r="S18" s="33"/>
      <c r="T18" s="34">
        <f t="shared" si="6"/>
      </c>
      <c r="U18" s="30"/>
      <c r="V18" s="36"/>
      <c r="W18" s="32"/>
      <c r="X18" s="33"/>
      <c r="Y18" s="34">
        <f t="shared" si="7"/>
      </c>
      <c r="Z18" s="224"/>
    </row>
    <row r="19" spans="1:26" ht="12.75">
      <c r="A19" s="225"/>
      <c r="B19" s="42"/>
      <c r="C19" s="43"/>
      <c r="D19" s="44"/>
      <c r="E19" s="45"/>
      <c r="F19" s="46"/>
      <c r="G19" s="52"/>
      <c r="H19" s="48"/>
      <c r="I19" s="49"/>
      <c r="J19" s="50">
        <f t="shared" si="4"/>
      </c>
      <c r="K19" s="51"/>
      <c r="L19" s="52"/>
      <c r="M19" s="48"/>
      <c r="N19" s="49"/>
      <c r="O19" s="50">
        <f t="shared" si="5"/>
      </c>
      <c r="P19" s="46"/>
      <c r="Q19" s="52"/>
      <c r="R19" s="48"/>
      <c r="S19" s="49"/>
      <c r="T19" s="50">
        <f t="shared" si="6"/>
      </c>
      <c r="U19" s="46"/>
      <c r="V19" s="52"/>
      <c r="W19" s="48"/>
      <c r="X19" s="49"/>
      <c r="Y19" s="50">
        <f t="shared" si="7"/>
      </c>
      <c r="Z19" s="224"/>
    </row>
    <row r="20" spans="1:26" ht="12.75">
      <c r="A20" s="80"/>
      <c r="B20" s="81"/>
      <c r="C20" s="57"/>
      <c r="D20" s="58"/>
      <c r="E20" s="82"/>
      <c r="F20" s="83"/>
      <c r="G20" s="84"/>
      <c r="H20" s="85"/>
      <c r="I20" s="86"/>
      <c r="J20" s="64"/>
      <c r="K20" s="71"/>
      <c r="L20" s="61"/>
      <c r="M20" s="62"/>
      <c r="N20" s="72"/>
      <c r="O20" s="64"/>
      <c r="P20" s="71"/>
      <c r="Q20" s="61"/>
      <c r="R20" s="62"/>
      <c r="S20" s="72"/>
      <c r="T20" s="64"/>
      <c r="U20" s="71"/>
      <c r="V20" s="61"/>
      <c r="W20" s="62"/>
      <c r="X20" s="72"/>
      <c r="Y20" s="64"/>
      <c r="Z20" s="224"/>
    </row>
    <row r="21" spans="1:26" ht="14.25">
      <c r="A21" s="217">
        <v>3</v>
      </c>
      <c r="B21" s="16"/>
      <c r="C21" s="17"/>
      <c r="D21" s="16"/>
      <c r="E21" s="19"/>
      <c r="F21" s="20"/>
      <c r="G21" s="26"/>
      <c r="H21" s="22"/>
      <c r="I21" s="23"/>
      <c r="J21" s="24">
        <f aca="true" t="shared" si="8" ref="J21:J26">IF(F21=0,"",F21+H21-I21)</f>
      </c>
      <c r="K21" s="20"/>
      <c r="L21" s="26"/>
      <c r="M21" s="22"/>
      <c r="N21" s="23"/>
      <c r="O21" s="24">
        <f aca="true" t="shared" si="9" ref="O21:O26">IF(K21=0,"",K21+M21-N21)</f>
      </c>
      <c r="P21" s="20"/>
      <c r="Q21" s="26"/>
      <c r="R21" s="22"/>
      <c r="S21" s="23"/>
      <c r="T21" s="24">
        <f aca="true" t="shared" si="10" ref="T21:T26">IF(P21=0,"",P21+R21-S21)</f>
      </c>
      <c r="U21" s="20"/>
      <c r="V21" s="26"/>
      <c r="W21" s="22"/>
      <c r="X21" s="23"/>
      <c r="Y21" s="24">
        <f aca="true" t="shared" si="11" ref="Y21:Y26">IF(U21=0,"",U21+W21-X21)</f>
      </c>
      <c r="Z21" s="224">
        <f>J27+O27+T27+Y27</f>
        <v>0</v>
      </c>
    </row>
    <row r="22" spans="1:26" ht="14.25">
      <c r="A22" s="217"/>
      <c r="B22" s="16"/>
      <c r="C22" s="17"/>
      <c r="D22" s="16"/>
      <c r="E22" s="29"/>
      <c r="F22" s="30"/>
      <c r="G22" s="36"/>
      <c r="H22" s="32"/>
      <c r="I22" s="33"/>
      <c r="J22" s="34">
        <f t="shared" si="8"/>
      </c>
      <c r="K22" s="30"/>
      <c r="L22" s="36"/>
      <c r="M22" s="32"/>
      <c r="N22" s="33"/>
      <c r="O22" s="34">
        <f t="shared" si="9"/>
      </c>
      <c r="P22" s="30"/>
      <c r="Q22" s="36"/>
      <c r="R22" s="32"/>
      <c r="S22" s="33"/>
      <c r="T22" s="34">
        <f t="shared" si="10"/>
      </c>
      <c r="U22" s="30"/>
      <c r="V22" s="36"/>
      <c r="W22" s="32"/>
      <c r="X22" s="33"/>
      <c r="Y22" s="34">
        <f t="shared" si="11"/>
      </c>
      <c r="Z22" s="224"/>
    </row>
    <row r="23" spans="1:26" ht="14.25">
      <c r="A23" s="217"/>
      <c r="B23" s="16"/>
      <c r="C23" s="17"/>
      <c r="D23" s="16"/>
      <c r="E23" s="29"/>
      <c r="F23" s="30"/>
      <c r="G23" s="36"/>
      <c r="H23" s="32"/>
      <c r="I23" s="33"/>
      <c r="J23" s="34">
        <f t="shared" si="8"/>
      </c>
      <c r="K23" s="30"/>
      <c r="L23" s="36"/>
      <c r="M23" s="32"/>
      <c r="N23" s="33"/>
      <c r="O23" s="34">
        <f t="shared" si="9"/>
      </c>
      <c r="P23" s="30"/>
      <c r="Q23" s="36"/>
      <c r="R23" s="32"/>
      <c r="S23" s="33"/>
      <c r="T23" s="34">
        <f t="shared" si="10"/>
      </c>
      <c r="U23" s="30"/>
      <c r="V23" s="36"/>
      <c r="W23" s="32"/>
      <c r="X23" s="33"/>
      <c r="Y23" s="34">
        <f t="shared" si="11"/>
      </c>
      <c r="Z23" s="224"/>
    </row>
    <row r="24" spans="1:26" ht="14.25">
      <c r="A24" s="217"/>
      <c r="B24" s="16"/>
      <c r="C24" s="17"/>
      <c r="D24" s="16"/>
      <c r="E24" s="29"/>
      <c r="F24" s="30"/>
      <c r="G24" s="36"/>
      <c r="H24" s="32"/>
      <c r="I24" s="33"/>
      <c r="J24" s="34">
        <f t="shared" si="8"/>
      </c>
      <c r="K24" s="30"/>
      <c r="L24" s="36"/>
      <c r="M24" s="32"/>
      <c r="N24" s="33"/>
      <c r="O24" s="34">
        <f t="shared" si="9"/>
      </c>
      <c r="P24" s="30"/>
      <c r="Q24" s="36"/>
      <c r="R24" s="32"/>
      <c r="S24" s="33"/>
      <c r="T24" s="34">
        <f t="shared" si="10"/>
      </c>
      <c r="U24" s="30"/>
      <c r="V24" s="36"/>
      <c r="W24" s="32"/>
      <c r="X24" s="33"/>
      <c r="Y24" s="34">
        <f t="shared" si="11"/>
      </c>
      <c r="Z24" s="224"/>
    </row>
    <row r="25" spans="1:26" ht="12.75">
      <c r="A25" s="217"/>
      <c r="B25" s="39"/>
      <c r="C25" s="40"/>
      <c r="D25" s="41"/>
      <c r="E25" s="29"/>
      <c r="F25" s="30"/>
      <c r="G25" s="36"/>
      <c r="H25" s="32"/>
      <c r="I25" s="33"/>
      <c r="J25" s="34">
        <f t="shared" si="8"/>
      </c>
      <c r="K25" s="30"/>
      <c r="L25" s="36"/>
      <c r="M25" s="32"/>
      <c r="N25" s="33"/>
      <c r="O25" s="34">
        <f t="shared" si="9"/>
      </c>
      <c r="P25" s="30"/>
      <c r="Q25" s="36"/>
      <c r="R25" s="32"/>
      <c r="S25" s="33"/>
      <c r="T25" s="34">
        <f t="shared" si="10"/>
      </c>
      <c r="U25" s="30"/>
      <c r="V25" s="36"/>
      <c r="W25" s="32"/>
      <c r="X25" s="33"/>
      <c r="Y25" s="34">
        <f t="shared" si="11"/>
      </c>
      <c r="Z25" s="224"/>
    </row>
    <row r="26" spans="1:26" ht="12.75">
      <c r="A26" s="217"/>
      <c r="B26" s="42"/>
      <c r="C26" s="43"/>
      <c r="D26" s="44"/>
      <c r="E26" s="45"/>
      <c r="F26" s="46"/>
      <c r="G26" s="52"/>
      <c r="H26" s="48"/>
      <c r="I26" s="49"/>
      <c r="J26" s="50">
        <f t="shared" si="8"/>
      </c>
      <c r="K26" s="46"/>
      <c r="L26" s="52"/>
      <c r="M26" s="48"/>
      <c r="N26" s="49"/>
      <c r="O26" s="50">
        <f t="shared" si="9"/>
      </c>
      <c r="P26" s="46"/>
      <c r="Q26" s="52"/>
      <c r="R26" s="48"/>
      <c r="S26" s="49"/>
      <c r="T26" s="50">
        <f t="shared" si="10"/>
      </c>
      <c r="U26" s="46"/>
      <c r="V26" s="52"/>
      <c r="W26" s="48"/>
      <c r="X26" s="49"/>
      <c r="Y26" s="50">
        <f t="shared" si="11"/>
      </c>
      <c r="Z26" s="224"/>
    </row>
    <row r="27" spans="1:26" ht="12.75">
      <c r="A27" s="88"/>
      <c r="B27" s="142"/>
      <c r="C27" s="143"/>
      <c r="D27" s="144"/>
      <c r="E27" s="82"/>
      <c r="F27" s="83"/>
      <c r="G27" s="84"/>
      <c r="H27" s="85"/>
      <c r="I27" s="86"/>
      <c r="J27" s="64"/>
      <c r="K27" s="83"/>
      <c r="L27" s="84"/>
      <c r="M27" s="85"/>
      <c r="N27" s="86"/>
      <c r="O27" s="64"/>
      <c r="P27" s="83"/>
      <c r="Q27" s="84"/>
      <c r="R27" s="85"/>
      <c r="S27" s="86"/>
      <c r="T27" s="64"/>
      <c r="U27" s="71"/>
      <c r="V27" s="61"/>
      <c r="W27" s="62"/>
      <c r="X27" s="72"/>
      <c r="Y27" s="64"/>
      <c r="Z27" s="224"/>
    </row>
    <row r="28" spans="1:26" ht="14.25">
      <c r="A28" s="217">
        <v>4</v>
      </c>
      <c r="B28" s="16"/>
      <c r="C28" s="17"/>
      <c r="D28" s="16"/>
      <c r="E28" s="19"/>
      <c r="F28" s="20"/>
      <c r="G28" s="26"/>
      <c r="H28" s="22"/>
      <c r="I28" s="23"/>
      <c r="J28" s="24">
        <f aca="true" t="shared" si="12" ref="J28:J33">IF(F28=0,"",F28+H28-I28)</f>
      </c>
      <c r="K28" s="20"/>
      <c r="L28" s="26"/>
      <c r="M28" s="22"/>
      <c r="N28" s="23"/>
      <c r="O28" s="24">
        <f aca="true" t="shared" si="13" ref="O28:O33">IF(K28=0,"",K28+M28-N28)</f>
      </c>
      <c r="P28" s="20"/>
      <c r="Q28" s="26"/>
      <c r="R28" s="22"/>
      <c r="S28" s="23"/>
      <c r="T28" s="24">
        <f aca="true" t="shared" si="14" ref="T28:T33">IF(P28=0,"",P28+R28-S28)</f>
      </c>
      <c r="U28" s="20"/>
      <c r="V28" s="26"/>
      <c r="W28" s="22"/>
      <c r="X28" s="23"/>
      <c r="Y28" s="24">
        <f aca="true" t="shared" si="15" ref="Y28:Y33">IF(U28=0,"",U28+W28-X28)</f>
      </c>
      <c r="Z28" s="224">
        <f>J34+O34+T34+Y34</f>
        <v>0</v>
      </c>
    </row>
    <row r="29" spans="1:26" ht="14.25">
      <c r="A29" s="217"/>
      <c r="B29" s="16"/>
      <c r="C29" s="17"/>
      <c r="D29" s="16"/>
      <c r="E29" s="29"/>
      <c r="F29" s="30"/>
      <c r="G29" s="36"/>
      <c r="H29" s="32"/>
      <c r="I29" s="33"/>
      <c r="J29" s="34">
        <f t="shared" si="12"/>
      </c>
      <c r="K29" s="30"/>
      <c r="L29" s="36"/>
      <c r="M29" s="32"/>
      <c r="N29" s="33"/>
      <c r="O29" s="34">
        <f t="shared" si="13"/>
      </c>
      <c r="P29" s="30"/>
      <c r="Q29" s="36"/>
      <c r="R29" s="32"/>
      <c r="S29" s="33"/>
      <c r="T29" s="34">
        <f t="shared" si="14"/>
      </c>
      <c r="U29" s="30"/>
      <c r="V29" s="36"/>
      <c r="W29" s="32"/>
      <c r="X29" s="33"/>
      <c r="Y29" s="34">
        <f t="shared" si="15"/>
      </c>
      <c r="Z29" s="224"/>
    </row>
    <row r="30" spans="1:26" ht="14.25">
      <c r="A30" s="217"/>
      <c r="B30" s="16"/>
      <c r="C30" s="17"/>
      <c r="D30" s="16"/>
      <c r="E30" s="29"/>
      <c r="F30" s="30"/>
      <c r="G30" s="36"/>
      <c r="H30" s="32"/>
      <c r="I30" s="33"/>
      <c r="J30" s="34">
        <f t="shared" si="12"/>
      </c>
      <c r="K30" s="30"/>
      <c r="L30" s="36"/>
      <c r="M30" s="32"/>
      <c r="N30" s="33"/>
      <c r="O30" s="34">
        <f t="shared" si="13"/>
      </c>
      <c r="P30" s="30"/>
      <c r="Q30" s="36"/>
      <c r="R30" s="32"/>
      <c r="S30" s="33"/>
      <c r="T30" s="34">
        <f t="shared" si="14"/>
      </c>
      <c r="U30" s="30"/>
      <c r="V30" s="36"/>
      <c r="W30" s="32"/>
      <c r="X30" s="33"/>
      <c r="Y30" s="34">
        <f t="shared" si="15"/>
      </c>
      <c r="Z30" s="224"/>
    </row>
    <row r="31" spans="1:32" ht="14.25">
      <c r="A31" s="217"/>
      <c r="B31" s="16"/>
      <c r="C31" s="17"/>
      <c r="D31" s="16"/>
      <c r="E31" s="29"/>
      <c r="F31" s="30"/>
      <c r="G31" s="36"/>
      <c r="H31" s="32"/>
      <c r="I31" s="33"/>
      <c r="J31" s="34">
        <f t="shared" si="12"/>
      </c>
      <c r="K31" s="30"/>
      <c r="L31" s="36"/>
      <c r="M31" s="32"/>
      <c r="N31" s="33"/>
      <c r="O31" s="34">
        <f t="shared" si="13"/>
      </c>
      <c r="P31" s="30"/>
      <c r="Q31" s="36"/>
      <c r="R31" s="32"/>
      <c r="S31" s="33"/>
      <c r="T31" s="34">
        <f t="shared" si="14"/>
      </c>
      <c r="U31" s="30"/>
      <c r="V31" s="36"/>
      <c r="W31" s="32"/>
      <c r="X31" s="33"/>
      <c r="Y31" s="34">
        <f t="shared" si="15"/>
      </c>
      <c r="Z31" s="224"/>
      <c r="AA31" s="90"/>
      <c r="AB31" s="90"/>
      <c r="AC31" s="90"/>
      <c r="AD31" s="90"/>
      <c r="AE31" s="90"/>
      <c r="AF31" s="90"/>
    </row>
    <row r="32" spans="1:32" ht="12.75">
      <c r="A32" s="217"/>
      <c r="B32" s="39"/>
      <c r="C32" s="40"/>
      <c r="D32" s="41"/>
      <c r="E32" s="29"/>
      <c r="F32" s="30"/>
      <c r="G32" s="36"/>
      <c r="H32" s="32"/>
      <c r="I32" s="33"/>
      <c r="J32" s="34">
        <f t="shared" si="12"/>
      </c>
      <c r="K32" s="30"/>
      <c r="L32" s="36"/>
      <c r="M32" s="32"/>
      <c r="N32" s="33"/>
      <c r="O32" s="34">
        <f t="shared" si="13"/>
      </c>
      <c r="P32" s="30"/>
      <c r="Q32" s="36"/>
      <c r="R32" s="32"/>
      <c r="S32" s="33"/>
      <c r="T32" s="34">
        <f t="shared" si="14"/>
      </c>
      <c r="U32" s="30"/>
      <c r="V32" s="36"/>
      <c r="W32" s="32"/>
      <c r="X32" s="33"/>
      <c r="Y32" s="34">
        <f t="shared" si="15"/>
      </c>
      <c r="Z32" s="224"/>
      <c r="AA32" s="90"/>
      <c r="AB32" s="90"/>
      <c r="AC32" s="90"/>
      <c r="AD32" s="90"/>
      <c r="AE32" s="90"/>
      <c r="AF32" s="90"/>
    </row>
    <row r="33" spans="1:32" ht="12.75">
      <c r="A33" s="217"/>
      <c r="B33" s="42"/>
      <c r="C33" s="43"/>
      <c r="D33" s="44"/>
      <c r="E33" s="45"/>
      <c r="F33" s="46"/>
      <c r="G33" s="52"/>
      <c r="H33" s="48"/>
      <c r="I33" s="49"/>
      <c r="J33" s="50">
        <f t="shared" si="12"/>
      </c>
      <c r="K33" s="46"/>
      <c r="L33" s="52"/>
      <c r="M33" s="48"/>
      <c r="N33" s="49"/>
      <c r="O33" s="50">
        <f t="shared" si="13"/>
      </c>
      <c r="P33" s="46"/>
      <c r="Q33" s="52"/>
      <c r="R33" s="48"/>
      <c r="S33" s="49"/>
      <c r="T33" s="50">
        <f t="shared" si="14"/>
      </c>
      <c r="U33" s="46"/>
      <c r="V33" s="52"/>
      <c r="W33" s="48"/>
      <c r="X33" s="49"/>
      <c r="Y33" s="50">
        <f t="shared" si="15"/>
      </c>
      <c r="Z33" s="224"/>
      <c r="AA33" s="90"/>
      <c r="AB33" s="90"/>
      <c r="AC33" s="90"/>
      <c r="AD33" s="90"/>
      <c r="AE33" s="90"/>
      <c r="AF33" s="90"/>
    </row>
    <row r="34" spans="1:32" ht="12.75">
      <c r="A34" s="92"/>
      <c r="B34" s="81"/>
      <c r="C34" s="57"/>
      <c r="D34" s="58"/>
      <c r="E34" s="59"/>
      <c r="F34" s="71"/>
      <c r="G34" s="61"/>
      <c r="H34" s="62"/>
      <c r="I34" s="72"/>
      <c r="J34" s="69">
        <f>SUM(J28:J33)-MIN(J28:J33)</f>
        <v>0</v>
      </c>
      <c r="K34" s="71"/>
      <c r="L34" s="61"/>
      <c r="M34" s="62"/>
      <c r="N34" s="72"/>
      <c r="O34" s="69">
        <f>SUM(O28:O33)-MIN(O28:O33)</f>
        <v>0</v>
      </c>
      <c r="P34" s="71"/>
      <c r="Q34" s="61"/>
      <c r="R34" s="62"/>
      <c r="S34" s="72"/>
      <c r="T34" s="69">
        <f>SUM(T28:T33)-MIN(T28:T33)</f>
        <v>0</v>
      </c>
      <c r="U34" s="71"/>
      <c r="V34" s="61"/>
      <c r="W34" s="62"/>
      <c r="X34" s="72"/>
      <c r="Y34" s="64">
        <f>SUM(Y28:Y33)-MIN(Y28:Y33)</f>
        <v>0</v>
      </c>
      <c r="Z34" s="224"/>
      <c r="AA34" s="90"/>
      <c r="AB34" s="90"/>
      <c r="AC34" s="90"/>
      <c r="AD34" s="90"/>
      <c r="AE34" s="90"/>
      <c r="AF34" s="90"/>
    </row>
    <row r="35" spans="1:32" ht="14.25">
      <c r="A35" s="211">
        <v>5</v>
      </c>
      <c r="B35" s="16"/>
      <c r="C35" s="17"/>
      <c r="D35" s="16"/>
      <c r="E35" s="94"/>
      <c r="F35" s="95"/>
      <c r="G35" s="96"/>
      <c r="H35" s="97"/>
      <c r="I35" s="98"/>
      <c r="J35" s="99">
        <f aca="true" t="shared" si="16" ref="J35:J40">IF(F35=0,"",F35+H35-I35)</f>
      </c>
      <c r="K35" s="95"/>
      <c r="L35" s="96"/>
      <c r="M35" s="97"/>
      <c r="N35" s="98"/>
      <c r="O35" s="99">
        <f aca="true" t="shared" si="17" ref="O35:O40">IF(K35=0,"",K35+M35-N35)</f>
      </c>
      <c r="P35" s="95"/>
      <c r="Q35" s="96"/>
      <c r="R35" s="97"/>
      <c r="S35" s="98"/>
      <c r="T35" s="101">
        <f aca="true" t="shared" si="18" ref="T35:T40">IF(P35=0,"",P35+R35-S35)</f>
      </c>
      <c r="U35" s="20"/>
      <c r="V35" s="21"/>
      <c r="W35" s="22"/>
      <c r="X35" s="23"/>
      <c r="Y35" s="102">
        <f aca="true" t="shared" si="19" ref="Y35:Y40">IF(U35=0,"",U35+W35-X35)</f>
      </c>
      <c r="Z35" s="224">
        <f>J41+O41+T41+Y41</f>
        <v>0</v>
      </c>
      <c r="AA35" s="90"/>
      <c r="AB35" s="90"/>
      <c r="AC35" s="90"/>
      <c r="AD35" s="90"/>
      <c r="AE35" s="90"/>
      <c r="AF35" s="90"/>
    </row>
    <row r="36" spans="1:32" ht="14.25">
      <c r="A36" s="211"/>
      <c r="B36" s="16"/>
      <c r="C36" s="17"/>
      <c r="D36" s="16"/>
      <c r="E36" s="29"/>
      <c r="F36" s="30"/>
      <c r="G36" s="31"/>
      <c r="H36" s="32"/>
      <c r="I36" s="33"/>
      <c r="J36" s="34">
        <f t="shared" si="16"/>
      </c>
      <c r="K36" s="30"/>
      <c r="L36" s="31"/>
      <c r="M36" s="32"/>
      <c r="N36" s="33"/>
      <c r="O36" s="34">
        <f t="shared" si="17"/>
      </c>
      <c r="P36" s="30"/>
      <c r="Q36" s="31"/>
      <c r="R36" s="32"/>
      <c r="S36" s="33"/>
      <c r="T36" s="105">
        <f t="shared" si="18"/>
      </c>
      <c r="U36" s="30"/>
      <c r="V36" s="31"/>
      <c r="W36" s="32"/>
      <c r="X36" s="33"/>
      <c r="Y36" s="105">
        <f t="shared" si="19"/>
      </c>
      <c r="Z36" s="224"/>
      <c r="AA36" s="90"/>
      <c r="AB36" s="90"/>
      <c r="AC36" s="90"/>
      <c r="AD36" s="90"/>
      <c r="AE36" s="90"/>
      <c r="AF36" s="90"/>
    </row>
    <row r="37" spans="1:32" ht="14.25">
      <c r="A37" s="211"/>
      <c r="B37" s="16"/>
      <c r="C37" s="17"/>
      <c r="D37" s="16"/>
      <c r="E37" s="29"/>
      <c r="F37" s="30"/>
      <c r="G37" s="31"/>
      <c r="H37" s="32"/>
      <c r="I37" s="33"/>
      <c r="J37" s="34">
        <f t="shared" si="16"/>
      </c>
      <c r="K37" s="30"/>
      <c r="L37" s="31"/>
      <c r="M37" s="32"/>
      <c r="N37" s="33"/>
      <c r="O37" s="34">
        <f t="shared" si="17"/>
      </c>
      <c r="P37" s="30"/>
      <c r="Q37" s="31"/>
      <c r="R37" s="32"/>
      <c r="S37" s="33"/>
      <c r="T37" s="105">
        <f t="shared" si="18"/>
      </c>
      <c r="U37" s="30"/>
      <c r="V37" s="31"/>
      <c r="W37" s="32"/>
      <c r="X37" s="33"/>
      <c r="Y37" s="105">
        <f t="shared" si="19"/>
      </c>
      <c r="Z37" s="224"/>
      <c r="AA37" s="90"/>
      <c r="AB37" s="90"/>
      <c r="AC37" s="90"/>
      <c r="AD37" s="90"/>
      <c r="AE37" s="90"/>
      <c r="AF37" s="90"/>
    </row>
    <row r="38" spans="1:32" ht="14.25">
      <c r="A38" s="211"/>
      <c r="B38" s="16"/>
      <c r="C38" s="17"/>
      <c r="D38" s="16"/>
      <c r="E38" s="29"/>
      <c r="F38" s="30"/>
      <c r="G38" s="31"/>
      <c r="H38" s="32"/>
      <c r="I38" s="33"/>
      <c r="J38" s="34">
        <f t="shared" si="16"/>
      </c>
      <c r="K38" s="30"/>
      <c r="L38" s="31"/>
      <c r="M38" s="32"/>
      <c r="N38" s="33"/>
      <c r="O38" s="34">
        <f t="shared" si="17"/>
      </c>
      <c r="P38" s="30"/>
      <c r="Q38" s="31"/>
      <c r="R38" s="32"/>
      <c r="S38" s="33"/>
      <c r="T38" s="105">
        <f t="shared" si="18"/>
      </c>
      <c r="U38" s="30"/>
      <c r="V38" s="31"/>
      <c r="W38" s="32"/>
      <c r="X38" s="33"/>
      <c r="Y38" s="105">
        <f t="shared" si="19"/>
      </c>
      <c r="Z38" s="224"/>
      <c r="AA38" s="90"/>
      <c r="AB38" s="90"/>
      <c r="AC38" s="90"/>
      <c r="AD38" s="90"/>
      <c r="AE38" s="90"/>
      <c r="AF38" s="90"/>
    </row>
    <row r="39" spans="1:32" ht="12.75">
      <c r="A39" s="211"/>
      <c r="B39" s="39"/>
      <c r="C39" s="40"/>
      <c r="D39" s="41"/>
      <c r="E39" s="29"/>
      <c r="F39" s="30"/>
      <c r="G39" s="31"/>
      <c r="H39" s="32"/>
      <c r="I39" s="33"/>
      <c r="J39" s="34">
        <f t="shared" si="16"/>
      </c>
      <c r="K39" s="30"/>
      <c r="L39" s="31"/>
      <c r="M39" s="32"/>
      <c r="N39" s="33"/>
      <c r="O39" s="34">
        <f t="shared" si="17"/>
      </c>
      <c r="P39" s="30"/>
      <c r="Q39" s="31"/>
      <c r="R39" s="32"/>
      <c r="S39" s="33"/>
      <c r="T39" s="105">
        <f t="shared" si="18"/>
      </c>
      <c r="U39" s="30"/>
      <c r="V39" s="31"/>
      <c r="W39" s="32"/>
      <c r="X39" s="33"/>
      <c r="Y39" s="105">
        <f t="shared" si="19"/>
      </c>
      <c r="Z39" s="224"/>
      <c r="AA39" s="90"/>
      <c r="AB39" s="90"/>
      <c r="AC39" s="90"/>
      <c r="AD39" s="90"/>
      <c r="AE39" s="90"/>
      <c r="AF39" s="90"/>
    </row>
    <row r="40" spans="1:32" ht="12.75">
      <c r="A40" s="211"/>
      <c r="B40" s="107"/>
      <c r="C40" s="108"/>
      <c r="D40" s="109"/>
      <c r="E40" s="110"/>
      <c r="F40" s="46"/>
      <c r="G40" s="47"/>
      <c r="H40" s="48"/>
      <c r="I40" s="49"/>
      <c r="J40" s="50">
        <f t="shared" si="16"/>
      </c>
      <c r="K40" s="46"/>
      <c r="L40" s="47"/>
      <c r="M40" s="48"/>
      <c r="N40" s="49"/>
      <c r="O40" s="50">
        <f t="shared" si="17"/>
      </c>
      <c r="P40" s="46"/>
      <c r="Q40" s="47"/>
      <c r="R40" s="48"/>
      <c r="S40" s="49"/>
      <c r="T40" s="112">
        <f t="shared" si="18"/>
      </c>
      <c r="U40" s="46"/>
      <c r="V40" s="47"/>
      <c r="W40" s="48"/>
      <c r="X40" s="49"/>
      <c r="Y40" s="112">
        <f t="shared" si="19"/>
      </c>
      <c r="Z40" s="224"/>
      <c r="AA40" s="90"/>
      <c r="AB40" s="90"/>
      <c r="AC40" s="90"/>
      <c r="AD40" s="90"/>
      <c r="AE40" s="90"/>
      <c r="AF40" s="90"/>
    </row>
    <row r="41" spans="1:32" ht="12.75">
      <c r="A41" s="92"/>
      <c r="B41" s="81"/>
      <c r="C41" s="57"/>
      <c r="D41" s="58"/>
      <c r="E41" s="59"/>
      <c r="F41" s="71"/>
      <c r="G41" s="114"/>
      <c r="H41" s="62"/>
      <c r="I41" s="72"/>
      <c r="J41" s="64">
        <f>SUM(J35:J40)-MIN(J35:J40)</f>
        <v>0</v>
      </c>
      <c r="K41" s="71"/>
      <c r="L41" s="114"/>
      <c r="M41" s="62"/>
      <c r="N41" s="72"/>
      <c r="O41" s="64">
        <f>SUM(O35:O40)-MIN(O35:O40)</f>
        <v>0</v>
      </c>
      <c r="P41" s="115"/>
      <c r="Q41" s="121"/>
      <c r="R41" s="85"/>
      <c r="S41" s="86"/>
      <c r="T41" s="69">
        <f>SUM(T35:T40)-MIN(T35:T40)</f>
        <v>0</v>
      </c>
      <c r="U41" s="71"/>
      <c r="V41" s="114"/>
      <c r="W41" s="62"/>
      <c r="X41" s="72"/>
      <c r="Y41" s="64">
        <f>SUM(Y35:Y40)-MIN(Y35:Y40)</f>
        <v>0</v>
      </c>
      <c r="Z41" s="224"/>
      <c r="AA41" s="90"/>
      <c r="AB41" s="90"/>
      <c r="AC41" s="90"/>
      <c r="AD41" s="90"/>
      <c r="AE41" s="90"/>
      <c r="AF41" s="90"/>
    </row>
    <row r="42" spans="1:32" ht="12.75">
      <c r="A42" s="211">
        <v>6</v>
      </c>
      <c r="B42" s="145"/>
      <c r="C42" s="146"/>
      <c r="D42" s="147"/>
      <c r="E42" s="74"/>
      <c r="F42" s="20"/>
      <c r="G42" s="21"/>
      <c r="H42" s="22"/>
      <c r="I42" s="23"/>
      <c r="J42" s="24">
        <f aca="true" t="shared" si="20" ref="J42:J47">IF(F42=0,"",F42+H42-I42)</f>
      </c>
      <c r="K42" s="20"/>
      <c r="L42" s="21"/>
      <c r="M42" s="22"/>
      <c r="N42" s="23"/>
      <c r="O42" s="24">
        <f aca="true" t="shared" si="21" ref="O42:O47">IF(K42=0,"",K42+M42-N42)</f>
      </c>
      <c r="P42" s="20"/>
      <c r="Q42" s="21"/>
      <c r="R42" s="22"/>
      <c r="S42" s="23"/>
      <c r="T42" s="24">
        <f aca="true" t="shared" si="22" ref="T42:T47">IF(P42=0,"",P42+R42-S42)</f>
      </c>
      <c r="U42" s="20"/>
      <c r="V42" s="21"/>
      <c r="W42" s="22"/>
      <c r="X42" s="118"/>
      <c r="Y42" s="24">
        <f aca="true" t="shared" si="23" ref="Y42:Y47">IF(U42=0,"",U42+W42-X42)</f>
      </c>
      <c r="Z42" s="224">
        <f>J48+O48+T48+Y48</f>
        <v>0</v>
      </c>
      <c r="AA42" s="90"/>
      <c r="AB42" s="90"/>
      <c r="AC42" s="90"/>
      <c r="AD42" s="90"/>
      <c r="AE42" s="90"/>
      <c r="AF42" s="90"/>
    </row>
    <row r="43" spans="1:32" ht="12.75">
      <c r="A43" s="211"/>
      <c r="B43" s="39"/>
      <c r="C43" s="40"/>
      <c r="D43" s="41"/>
      <c r="E43" s="29"/>
      <c r="F43" s="30"/>
      <c r="G43" s="31"/>
      <c r="H43" s="32"/>
      <c r="I43" s="33"/>
      <c r="J43" s="34">
        <f t="shared" si="20"/>
      </c>
      <c r="K43" s="30"/>
      <c r="L43" s="31"/>
      <c r="M43" s="32"/>
      <c r="N43" s="33"/>
      <c r="O43" s="34">
        <f t="shared" si="21"/>
      </c>
      <c r="P43" s="30"/>
      <c r="Q43" s="31"/>
      <c r="R43" s="32"/>
      <c r="S43" s="33"/>
      <c r="T43" s="34">
        <f t="shared" si="22"/>
      </c>
      <c r="U43" s="30"/>
      <c r="V43" s="31"/>
      <c r="W43" s="32"/>
      <c r="X43" s="119"/>
      <c r="Y43" s="34">
        <f t="shared" si="23"/>
      </c>
      <c r="Z43" s="224"/>
      <c r="AA43" s="90"/>
      <c r="AB43" s="90"/>
      <c r="AC43" s="90"/>
      <c r="AD43" s="90"/>
      <c r="AE43" s="90"/>
      <c r="AF43" s="90"/>
    </row>
    <row r="44" spans="1:32" ht="12.75">
      <c r="A44" s="211"/>
      <c r="B44" s="39"/>
      <c r="C44" s="40"/>
      <c r="D44" s="41"/>
      <c r="E44" s="29"/>
      <c r="F44" s="30"/>
      <c r="G44" s="31"/>
      <c r="H44" s="32"/>
      <c r="I44" s="33"/>
      <c r="J44" s="34">
        <f t="shared" si="20"/>
      </c>
      <c r="K44" s="30"/>
      <c r="L44" s="31"/>
      <c r="M44" s="32"/>
      <c r="N44" s="33"/>
      <c r="O44" s="34">
        <f t="shared" si="21"/>
      </c>
      <c r="P44" s="30"/>
      <c r="Q44" s="31"/>
      <c r="R44" s="32"/>
      <c r="S44" s="33"/>
      <c r="T44" s="34">
        <f t="shared" si="22"/>
      </c>
      <c r="U44" s="30"/>
      <c r="V44" s="31"/>
      <c r="W44" s="32"/>
      <c r="X44" s="119"/>
      <c r="Y44" s="34">
        <f t="shared" si="23"/>
      </c>
      <c r="Z44" s="224"/>
      <c r="AA44" s="90"/>
      <c r="AB44" s="90"/>
      <c r="AC44" s="90"/>
      <c r="AD44" s="90"/>
      <c r="AE44" s="90"/>
      <c r="AF44" s="90"/>
    </row>
    <row r="45" spans="1:32" ht="12.75">
      <c r="A45" s="211"/>
      <c r="B45" s="39"/>
      <c r="C45" s="40"/>
      <c r="D45" s="41"/>
      <c r="E45" s="29"/>
      <c r="F45" s="30"/>
      <c r="G45" s="31"/>
      <c r="H45" s="32"/>
      <c r="I45" s="33"/>
      <c r="J45" s="34">
        <f t="shared" si="20"/>
      </c>
      <c r="K45" s="30"/>
      <c r="L45" s="31"/>
      <c r="M45" s="32"/>
      <c r="N45" s="33"/>
      <c r="O45" s="34">
        <f t="shared" si="21"/>
      </c>
      <c r="P45" s="30"/>
      <c r="Q45" s="31"/>
      <c r="R45" s="32"/>
      <c r="S45" s="33"/>
      <c r="T45" s="34">
        <f t="shared" si="22"/>
      </c>
      <c r="U45" s="30"/>
      <c r="V45" s="31"/>
      <c r="W45" s="32"/>
      <c r="X45" s="119"/>
      <c r="Y45" s="34">
        <f t="shared" si="23"/>
      </c>
      <c r="Z45" s="224"/>
      <c r="AA45" s="90"/>
      <c r="AB45" s="90"/>
      <c r="AC45" s="90"/>
      <c r="AD45" s="90"/>
      <c r="AE45" s="90"/>
      <c r="AF45" s="90"/>
    </row>
    <row r="46" spans="1:32" ht="12.75">
      <c r="A46" s="211"/>
      <c r="B46" s="39"/>
      <c r="C46" s="40"/>
      <c r="D46" s="41"/>
      <c r="E46" s="29"/>
      <c r="F46" s="30"/>
      <c r="G46" s="31"/>
      <c r="H46" s="32"/>
      <c r="I46" s="33"/>
      <c r="J46" s="34">
        <f t="shared" si="20"/>
      </c>
      <c r="K46" s="30"/>
      <c r="L46" s="31"/>
      <c r="M46" s="32"/>
      <c r="N46" s="33"/>
      <c r="O46" s="34">
        <f t="shared" si="21"/>
      </c>
      <c r="P46" s="30"/>
      <c r="Q46" s="31"/>
      <c r="R46" s="32"/>
      <c r="S46" s="33"/>
      <c r="T46" s="34">
        <f t="shared" si="22"/>
      </c>
      <c r="U46" s="30"/>
      <c r="V46" s="31"/>
      <c r="W46" s="32"/>
      <c r="X46" s="119"/>
      <c r="Y46" s="34">
        <f t="shared" si="23"/>
      </c>
      <c r="Z46" s="224"/>
      <c r="AA46" s="90"/>
      <c r="AB46" s="90"/>
      <c r="AC46" s="90"/>
      <c r="AD46" s="90"/>
      <c r="AE46" s="90"/>
      <c r="AF46" s="90"/>
    </row>
    <row r="47" spans="1:32" ht="12.75">
      <c r="A47" s="211"/>
      <c r="B47" s="107"/>
      <c r="C47" s="108"/>
      <c r="D47" s="109"/>
      <c r="E47" s="110"/>
      <c r="F47" s="46"/>
      <c r="G47" s="47"/>
      <c r="H47" s="48"/>
      <c r="I47" s="49"/>
      <c r="J47" s="50">
        <f t="shared" si="20"/>
      </c>
      <c r="K47" s="46"/>
      <c r="L47" s="47"/>
      <c r="M47" s="48"/>
      <c r="N47" s="49"/>
      <c r="O47" s="50">
        <f t="shared" si="21"/>
      </c>
      <c r="P47" s="46"/>
      <c r="Q47" s="47"/>
      <c r="R47" s="48"/>
      <c r="S47" s="49"/>
      <c r="T47" s="50">
        <f t="shared" si="22"/>
      </c>
      <c r="U47" s="46"/>
      <c r="V47" s="47"/>
      <c r="W47" s="48"/>
      <c r="X47" s="120"/>
      <c r="Y47" s="50">
        <f t="shared" si="23"/>
      </c>
      <c r="Z47" s="224"/>
      <c r="AA47" s="90"/>
      <c r="AB47" s="90"/>
      <c r="AC47" s="90"/>
      <c r="AD47" s="90"/>
      <c r="AE47" s="90"/>
      <c r="AF47" s="90"/>
    </row>
    <row r="48" spans="1:32" ht="12.75">
      <c r="A48" s="92"/>
      <c r="B48" s="81"/>
      <c r="C48" s="57"/>
      <c r="D48" s="58"/>
      <c r="E48" s="59"/>
      <c r="F48" s="71"/>
      <c r="G48" s="114"/>
      <c r="H48" s="62"/>
      <c r="I48" s="72"/>
      <c r="J48" s="64">
        <f>SUM(J42:J47)-MIN(J42:J47)</f>
        <v>0</v>
      </c>
      <c r="K48" s="115"/>
      <c r="L48" s="121"/>
      <c r="M48" s="85"/>
      <c r="N48" s="86"/>
      <c r="O48" s="69">
        <f>SUM(O42:O47)-MIN(O42:O47)</f>
        <v>0</v>
      </c>
      <c r="P48" s="86"/>
      <c r="Q48" s="121"/>
      <c r="R48" s="85"/>
      <c r="S48" s="86"/>
      <c r="T48" s="69">
        <f>SUM(T42:T47)-MIN(T42:T47)</f>
        <v>0</v>
      </c>
      <c r="U48" s="71"/>
      <c r="V48" s="114"/>
      <c r="W48" s="62"/>
      <c r="X48" s="63"/>
      <c r="Y48" s="122">
        <f>SUM(Y42:Y47)-MIN(Y42:Y47)</f>
        <v>0</v>
      </c>
      <c r="Z48" s="224"/>
      <c r="AA48" s="90"/>
      <c r="AB48" s="90"/>
      <c r="AC48" s="90"/>
      <c r="AD48" s="90"/>
      <c r="AE48" s="90"/>
      <c r="AF48" s="90"/>
    </row>
    <row r="49" spans="1:32" ht="12.75">
      <c r="A49" s="211">
        <v>7</v>
      </c>
      <c r="B49" s="145"/>
      <c r="C49" s="146"/>
      <c r="D49" s="147"/>
      <c r="E49" s="74"/>
      <c r="F49" s="20"/>
      <c r="G49" s="21"/>
      <c r="H49" s="22"/>
      <c r="I49" s="23"/>
      <c r="J49" s="24">
        <f aca="true" t="shared" si="24" ref="J49:J54">IF(F49=0,"",F49+H49-I49)</f>
      </c>
      <c r="K49" s="20"/>
      <c r="L49" s="21"/>
      <c r="M49" s="22"/>
      <c r="N49" s="23"/>
      <c r="O49" s="24">
        <f aca="true" t="shared" si="25" ref="O49:O54">IF(K49=0,"",K49+M49-N49)</f>
      </c>
      <c r="P49" s="20"/>
      <c r="Q49" s="21"/>
      <c r="R49" s="22"/>
      <c r="S49" s="23"/>
      <c r="T49" s="24">
        <f aca="true" t="shared" si="26" ref="T49:T54">IF(P49=0,"",P49+R49-S49)</f>
      </c>
      <c r="U49" s="20"/>
      <c r="V49" s="21"/>
      <c r="W49" s="22"/>
      <c r="X49" s="118"/>
      <c r="Y49" s="24">
        <f aca="true" t="shared" si="27" ref="Y49:Y54">IF(U49=0,"",U49+W49-X49)</f>
      </c>
      <c r="Z49" s="224">
        <f>J55+O55+T55+Y55</f>
        <v>0</v>
      </c>
      <c r="AA49" s="90"/>
      <c r="AB49" s="90"/>
      <c r="AC49" s="90"/>
      <c r="AD49" s="90"/>
      <c r="AE49" s="90"/>
      <c r="AF49" s="90"/>
    </row>
    <row r="50" spans="1:32" ht="12.75">
      <c r="A50" s="211"/>
      <c r="B50" s="39"/>
      <c r="C50" s="40"/>
      <c r="D50" s="41"/>
      <c r="E50" s="29"/>
      <c r="F50" s="30"/>
      <c r="G50" s="31"/>
      <c r="H50" s="32"/>
      <c r="I50" s="33"/>
      <c r="J50" s="34">
        <f t="shared" si="24"/>
      </c>
      <c r="K50" s="30"/>
      <c r="L50" s="31"/>
      <c r="M50" s="32"/>
      <c r="N50" s="33"/>
      <c r="O50" s="34">
        <f t="shared" si="25"/>
      </c>
      <c r="P50" s="30"/>
      <c r="Q50" s="31"/>
      <c r="R50" s="32"/>
      <c r="S50" s="33"/>
      <c r="T50" s="34">
        <f t="shared" si="26"/>
      </c>
      <c r="U50" s="30"/>
      <c r="V50" s="31"/>
      <c r="W50" s="32"/>
      <c r="X50" s="119"/>
      <c r="Y50" s="34">
        <f t="shared" si="27"/>
      </c>
      <c r="Z50" s="224"/>
      <c r="AA50" s="90"/>
      <c r="AB50" s="90"/>
      <c r="AC50" s="90"/>
      <c r="AD50" s="90"/>
      <c r="AE50" s="90"/>
      <c r="AF50" s="90"/>
    </row>
    <row r="51" spans="1:32" ht="12.75">
      <c r="A51" s="211"/>
      <c r="B51" s="39"/>
      <c r="C51" s="40"/>
      <c r="D51" s="41"/>
      <c r="E51" s="29"/>
      <c r="F51" s="30"/>
      <c r="G51" s="31"/>
      <c r="H51" s="32"/>
      <c r="I51" s="33"/>
      <c r="J51" s="34">
        <f t="shared" si="24"/>
      </c>
      <c r="K51" s="30"/>
      <c r="L51" s="31"/>
      <c r="M51" s="32"/>
      <c r="N51" s="33"/>
      <c r="O51" s="34">
        <f t="shared" si="25"/>
      </c>
      <c r="P51" s="30"/>
      <c r="Q51" s="31"/>
      <c r="R51" s="32"/>
      <c r="S51" s="33"/>
      <c r="T51" s="34">
        <f t="shared" si="26"/>
      </c>
      <c r="U51" s="30"/>
      <c r="V51" s="31"/>
      <c r="W51" s="32"/>
      <c r="X51" s="119"/>
      <c r="Y51" s="34">
        <f t="shared" si="27"/>
      </c>
      <c r="Z51" s="224"/>
      <c r="AA51" s="90"/>
      <c r="AB51" s="90"/>
      <c r="AC51" s="90"/>
      <c r="AD51" s="90"/>
      <c r="AE51" s="90"/>
      <c r="AF51" s="90"/>
    </row>
    <row r="52" spans="1:32" ht="12.75">
      <c r="A52" s="211"/>
      <c r="B52" s="39"/>
      <c r="C52" s="40"/>
      <c r="D52" s="41"/>
      <c r="E52" s="29"/>
      <c r="F52" s="30"/>
      <c r="G52" s="31"/>
      <c r="H52" s="32"/>
      <c r="I52" s="33"/>
      <c r="J52" s="34">
        <f t="shared" si="24"/>
      </c>
      <c r="K52" s="30"/>
      <c r="L52" s="31"/>
      <c r="M52" s="32"/>
      <c r="N52" s="33"/>
      <c r="O52" s="34">
        <f t="shared" si="25"/>
      </c>
      <c r="P52" s="30"/>
      <c r="Q52" s="31"/>
      <c r="R52" s="32"/>
      <c r="S52" s="33"/>
      <c r="T52" s="34">
        <f t="shared" si="26"/>
      </c>
      <c r="U52" s="30"/>
      <c r="V52" s="31"/>
      <c r="W52" s="32"/>
      <c r="X52" s="119"/>
      <c r="Y52" s="34">
        <f t="shared" si="27"/>
      </c>
      <c r="Z52" s="224"/>
      <c r="AA52" s="90"/>
      <c r="AB52" s="90"/>
      <c r="AC52" s="90"/>
      <c r="AD52" s="90"/>
      <c r="AE52" s="90"/>
      <c r="AF52" s="90"/>
    </row>
    <row r="53" spans="1:32" ht="12.75">
      <c r="A53" s="211"/>
      <c r="B53" s="39"/>
      <c r="C53" s="40"/>
      <c r="D53" s="41"/>
      <c r="E53" s="29"/>
      <c r="F53" s="30"/>
      <c r="G53" s="31"/>
      <c r="H53" s="32"/>
      <c r="I53" s="33"/>
      <c r="J53" s="34">
        <f t="shared" si="24"/>
      </c>
      <c r="K53" s="30"/>
      <c r="L53" s="31"/>
      <c r="M53" s="32"/>
      <c r="N53" s="33"/>
      <c r="O53" s="34">
        <f t="shared" si="25"/>
      </c>
      <c r="P53" s="30"/>
      <c r="Q53" s="31"/>
      <c r="R53" s="32"/>
      <c r="S53" s="33"/>
      <c r="T53" s="34">
        <f t="shared" si="26"/>
      </c>
      <c r="U53" s="30"/>
      <c r="V53" s="31"/>
      <c r="W53" s="32"/>
      <c r="X53" s="119"/>
      <c r="Y53" s="34">
        <f t="shared" si="27"/>
      </c>
      <c r="Z53" s="224"/>
      <c r="AA53" s="90"/>
      <c r="AB53" s="90"/>
      <c r="AC53" s="90"/>
      <c r="AD53" s="90"/>
      <c r="AE53" s="90"/>
      <c r="AF53" s="90"/>
    </row>
    <row r="54" spans="1:32" ht="12.75">
      <c r="A54" s="211"/>
      <c r="B54" s="107"/>
      <c r="C54" s="108"/>
      <c r="D54" s="109"/>
      <c r="E54" s="110"/>
      <c r="F54" s="46"/>
      <c r="G54" s="47"/>
      <c r="H54" s="48"/>
      <c r="I54" s="49"/>
      <c r="J54" s="50">
        <f t="shared" si="24"/>
      </c>
      <c r="K54" s="46"/>
      <c r="L54" s="47"/>
      <c r="M54" s="48"/>
      <c r="N54" s="49"/>
      <c r="O54" s="50">
        <f t="shared" si="25"/>
      </c>
      <c r="P54" s="46"/>
      <c r="Q54" s="47"/>
      <c r="R54" s="48"/>
      <c r="S54" s="49"/>
      <c r="T54" s="50">
        <f t="shared" si="26"/>
      </c>
      <c r="U54" s="46"/>
      <c r="V54" s="47"/>
      <c r="W54" s="48"/>
      <c r="X54" s="120"/>
      <c r="Y54" s="50">
        <f t="shared" si="27"/>
      </c>
      <c r="Z54" s="224"/>
      <c r="AA54" s="90"/>
      <c r="AB54" s="90"/>
      <c r="AC54" s="90"/>
      <c r="AD54" s="90"/>
      <c r="AE54" s="90"/>
      <c r="AF54" s="90"/>
    </row>
    <row r="55" spans="1:32" ht="12.75">
      <c r="A55" s="92"/>
      <c r="B55" s="81"/>
      <c r="C55" s="57"/>
      <c r="D55" s="58"/>
      <c r="E55" s="59"/>
      <c r="F55" s="71"/>
      <c r="G55" s="114"/>
      <c r="H55" s="62"/>
      <c r="I55" s="72"/>
      <c r="J55" s="64">
        <f>SUM(J49:J54)-MIN(J49:J54)</f>
        <v>0</v>
      </c>
      <c r="K55" s="71"/>
      <c r="L55" s="114"/>
      <c r="M55" s="62"/>
      <c r="N55" s="72"/>
      <c r="O55" s="64">
        <f>SUM(O49:O54)-MIN(O49:O54)</f>
        <v>0</v>
      </c>
      <c r="P55" s="71"/>
      <c r="Q55" s="114"/>
      <c r="R55" s="62"/>
      <c r="S55" s="72"/>
      <c r="T55" s="64">
        <f>SUM(T49:T54)-MIN(T49:T54)</f>
        <v>0</v>
      </c>
      <c r="U55" s="71"/>
      <c r="V55" s="114"/>
      <c r="W55" s="62"/>
      <c r="X55" s="63"/>
      <c r="Y55" s="122">
        <f>SUM(Y49:Y54)-MIN(Y49:Y54)</f>
        <v>0</v>
      </c>
      <c r="Z55" s="224"/>
      <c r="AA55" s="90"/>
      <c r="AB55" s="90"/>
      <c r="AC55" s="90"/>
      <c r="AD55" s="90"/>
      <c r="AE55" s="90"/>
      <c r="AF55" s="90"/>
    </row>
    <row r="56" spans="1:32" ht="12.75">
      <c r="A56" s="211">
        <v>8</v>
      </c>
      <c r="B56" s="145"/>
      <c r="C56" s="146"/>
      <c r="D56" s="147"/>
      <c r="E56" s="74"/>
      <c r="F56" s="20"/>
      <c r="G56" s="21"/>
      <c r="H56" s="22"/>
      <c r="I56" s="23"/>
      <c r="J56" s="24">
        <f aca="true" t="shared" si="28" ref="J56:J61">IF(F56=0,"",F56+H56-I56)</f>
      </c>
      <c r="K56" s="20"/>
      <c r="L56" s="21"/>
      <c r="M56" s="22"/>
      <c r="N56" s="23"/>
      <c r="O56" s="24">
        <f aca="true" t="shared" si="29" ref="O56:O61">IF(K56=0,"",K56+M56-N56)</f>
      </c>
      <c r="P56" s="20"/>
      <c r="Q56" s="21"/>
      <c r="R56" s="22"/>
      <c r="S56" s="23"/>
      <c r="T56" s="102">
        <f aca="true" t="shared" si="30" ref="T56:T61">IF(P56=0,"",P56+R56-S56)</f>
      </c>
      <c r="U56" s="20"/>
      <c r="V56" s="21"/>
      <c r="W56" s="22"/>
      <c r="X56" s="118"/>
      <c r="Y56" s="24">
        <f aca="true" t="shared" si="31" ref="Y56:Y61">IF(U56=0,"",U56+W56-X56)</f>
      </c>
      <c r="Z56" s="224">
        <f>J62+O62+T62+Y62</f>
        <v>0</v>
      </c>
      <c r="AA56" s="90"/>
      <c r="AB56" s="90"/>
      <c r="AC56" s="90"/>
      <c r="AD56" s="90"/>
      <c r="AE56" s="90"/>
      <c r="AF56" s="90"/>
    </row>
    <row r="57" spans="1:32" ht="12.75">
      <c r="A57" s="211"/>
      <c r="B57" s="39"/>
      <c r="C57" s="40"/>
      <c r="D57" s="41"/>
      <c r="E57" s="29"/>
      <c r="F57" s="30"/>
      <c r="G57" s="31"/>
      <c r="H57" s="32"/>
      <c r="I57" s="33"/>
      <c r="J57" s="34">
        <f t="shared" si="28"/>
      </c>
      <c r="K57" s="30"/>
      <c r="L57" s="31"/>
      <c r="M57" s="32"/>
      <c r="N57" s="33"/>
      <c r="O57" s="34">
        <f t="shared" si="29"/>
      </c>
      <c r="P57" s="30"/>
      <c r="Q57" s="31"/>
      <c r="R57" s="32"/>
      <c r="S57" s="33"/>
      <c r="T57" s="105">
        <f t="shared" si="30"/>
      </c>
      <c r="U57" s="30"/>
      <c r="V57" s="31"/>
      <c r="W57" s="32"/>
      <c r="X57" s="119"/>
      <c r="Y57" s="34">
        <f t="shared" si="31"/>
      </c>
      <c r="Z57" s="224"/>
      <c r="AA57" s="90"/>
      <c r="AB57" s="90"/>
      <c r="AC57" s="90"/>
      <c r="AD57" s="90"/>
      <c r="AE57" s="90"/>
      <c r="AF57" s="90"/>
    </row>
    <row r="58" spans="1:26" ht="12.75">
      <c r="A58" s="211"/>
      <c r="B58" s="39"/>
      <c r="C58" s="40"/>
      <c r="D58" s="41"/>
      <c r="E58" s="29"/>
      <c r="F58" s="30"/>
      <c r="G58" s="31"/>
      <c r="H58" s="32"/>
      <c r="I58" s="33"/>
      <c r="J58" s="34">
        <f t="shared" si="28"/>
      </c>
      <c r="K58" s="30"/>
      <c r="L58" s="31"/>
      <c r="M58" s="32"/>
      <c r="N58" s="33"/>
      <c r="O58" s="34">
        <f t="shared" si="29"/>
      </c>
      <c r="P58" s="30"/>
      <c r="Q58" s="31"/>
      <c r="R58" s="32"/>
      <c r="S58" s="33"/>
      <c r="T58" s="105">
        <f t="shared" si="30"/>
      </c>
      <c r="U58" s="30"/>
      <c r="V58" s="31"/>
      <c r="W58" s="32"/>
      <c r="X58" s="119"/>
      <c r="Y58" s="34">
        <f t="shared" si="31"/>
      </c>
      <c r="Z58" s="224"/>
    </row>
    <row r="59" spans="1:26" ht="12.75">
      <c r="A59" s="211"/>
      <c r="B59" s="39"/>
      <c r="C59" s="40"/>
      <c r="D59" s="41"/>
      <c r="E59" s="29"/>
      <c r="F59" s="30"/>
      <c r="G59" s="31"/>
      <c r="H59" s="32"/>
      <c r="I59" s="33"/>
      <c r="J59" s="34">
        <f t="shared" si="28"/>
      </c>
      <c r="K59" s="30"/>
      <c r="L59" s="31"/>
      <c r="M59" s="32"/>
      <c r="N59" s="33"/>
      <c r="O59" s="34">
        <f t="shared" si="29"/>
      </c>
      <c r="P59" s="30"/>
      <c r="Q59" s="31"/>
      <c r="R59" s="32"/>
      <c r="S59" s="33"/>
      <c r="T59" s="105">
        <f t="shared" si="30"/>
      </c>
      <c r="U59" s="30"/>
      <c r="V59" s="31"/>
      <c r="W59" s="32"/>
      <c r="X59" s="119"/>
      <c r="Y59" s="34">
        <f t="shared" si="31"/>
      </c>
      <c r="Z59" s="224"/>
    </row>
    <row r="60" spans="1:26" ht="12.75">
      <c r="A60" s="211"/>
      <c r="B60" s="39"/>
      <c r="C60" s="40"/>
      <c r="D60" s="41"/>
      <c r="E60" s="29"/>
      <c r="F60" s="30"/>
      <c r="G60" s="31"/>
      <c r="H60" s="32"/>
      <c r="I60" s="33"/>
      <c r="J60" s="34">
        <f t="shared" si="28"/>
      </c>
      <c r="K60" s="30"/>
      <c r="L60" s="31"/>
      <c r="M60" s="32"/>
      <c r="N60" s="33"/>
      <c r="O60" s="34">
        <f t="shared" si="29"/>
      </c>
      <c r="P60" s="30"/>
      <c r="Q60" s="31"/>
      <c r="R60" s="32"/>
      <c r="S60" s="33"/>
      <c r="T60" s="105">
        <f t="shared" si="30"/>
      </c>
      <c r="U60" s="30"/>
      <c r="V60" s="31"/>
      <c r="W60" s="32"/>
      <c r="X60" s="33"/>
      <c r="Y60" s="34">
        <f t="shared" si="31"/>
      </c>
      <c r="Z60" s="224"/>
    </row>
    <row r="61" spans="1:26" ht="12.75">
      <c r="A61" s="211"/>
      <c r="B61" s="107"/>
      <c r="C61" s="108"/>
      <c r="D61" s="109"/>
      <c r="E61" s="110"/>
      <c r="F61" s="46"/>
      <c r="G61" s="47"/>
      <c r="H61" s="48"/>
      <c r="I61" s="49"/>
      <c r="J61" s="50">
        <f t="shared" si="28"/>
      </c>
      <c r="K61" s="46"/>
      <c r="L61" s="47"/>
      <c r="M61" s="48"/>
      <c r="N61" s="49"/>
      <c r="O61" s="50">
        <f t="shared" si="29"/>
      </c>
      <c r="P61" s="46"/>
      <c r="Q61" s="47"/>
      <c r="R61" s="48"/>
      <c r="S61" s="49"/>
      <c r="T61" s="112">
        <f t="shared" si="30"/>
      </c>
      <c r="U61" s="46"/>
      <c r="V61" s="47"/>
      <c r="W61" s="48"/>
      <c r="X61" s="49"/>
      <c r="Y61" s="50">
        <f t="shared" si="31"/>
      </c>
      <c r="Z61" s="224"/>
    </row>
    <row r="62" spans="1:26" ht="12.75">
      <c r="A62" s="80"/>
      <c r="B62" s="124"/>
      <c r="C62" s="124"/>
      <c r="D62" s="124"/>
      <c r="E62" s="125"/>
      <c r="F62" s="60"/>
      <c r="G62" s="126"/>
      <c r="H62" s="124"/>
      <c r="I62" s="124"/>
      <c r="J62" s="64">
        <f>SUM(J56:J61)-MIN(J56:J61)</f>
        <v>0</v>
      </c>
      <c r="K62" s="60"/>
      <c r="L62" s="126"/>
      <c r="M62" s="124"/>
      <c r="N62" s="124"/>
      <c r="O62" s="64">
        <f>SUM(O56:O61)-MIN(O56:O61)</f>
        <v>0</v>
      </c>
      <c r="P62" s="60"/>
      <c r="Q62" s="126"/>
      <c r="R62" s="124"/>
      <c r="S62" s="124"/>
      <c r="T62" s="128">
        <f>SUM(T56:T61)-MIN(T56:T61)</f>
        <v>0</v>
      </c>
      <c r="U62" s="60"/>
      <c r="V62" s="126"/>
      <c r="W62" s="124"/>
      <c r="X62" s="124"/>
      <c r="Y62" s="64">
        <f>SUM(Y56:Y61)-MIN(Y56:Y61)</f>
        <v>0</v>
      </c>
      <c r="Z62" s="224"/>
    </row>
  </sheetData>
  <sheetProtection selectLockedCells="1" selectUnlockedCells="1"/>
  <mergeCells count="29">
    <mergeCell ref="A28:A33"/>
    <mergeCell ref="A49:A54"/>
    <mergeCell ref="Z49:Z55"/>
    <mergeCell ref="A56:A61"/>
    <mergeCell ref="Z56:Z62"/>
    <mergeCell ref="A35:A40"/>
    <mergeCell ref="Z35:Z41"/>
    <mergeCell ref="A42:A47"/>
    <mergeCell ref="Z42:Z48"/>
    <mergeCell ref="Z28:Z34"/>
    <mergeCell ref="Z5:Z6"/>
    <mergeCell ref="A7:A12"/>
    <mergeCell ref="Z7:Z13"/>
    <mergeCell ref="A14:A19"/>
    <mergeCell ref="Z14:Z20"/>
    <mergeCell ref="F5:J5"/>
    <mergeCell ref="D5:D6"/>
    <mergeCell ref="A21:A26"/>
    <mergeCell ref="Z21:Z27"/>
    <mergeCell ref="A1:Z1"/>
    <mergeCell ref="A2:Z2"/>
    <mergeCell ref="A3:Z3"/>
    <mergeCell ref="A4:Z4"/>
    <mergeCell ref="K5:O5"/>
    <mergeCell ref="P5:T5"/>
    <mergeCell ref="U5:Y5"/>
    <mergeCell ref="A5:A6"/>
    <mergeCell ref="B5:B6"/>
    <mergeCell ref="C5:C6"/>
  </mergeCells>
  <printOptions/>
  <pageMargins left="0.2701388888888889" right="0.25" top="0.9840277777777777" bottom="0.9840277777777777" header="0.5118055555555555" footer="0.5118055555555555"/>
  <pageSetup fitToHeight="2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"/>
  <sheetViews>
    <sheetView tabSelected="1" zoomScaleSheetLayoutView="105" zoomScalePageLayoutView="0" workbookViewId="0" topLeftCell="A1">
      <selection activeCell="AD22" sqref="AD22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28125" style="0" customWidth="1"/>
    <col min="4" max="4" width="17.7109375" style="0" customWidth="1"/>
    <col min="5" max="5" width="3.7109375" style="0" hidden="1" customWidth="1"/>
    <col min="6" max="6" width="4.7109375" style="1" customWidth="1"/>
    <col min="7" max="7" width="4.7109375" style="2" customWidth="1"/>
    <col min="8" max="8" width="6.7109375" style="0" customWidth="1"/>
    <col min="9" max="9" width="3.7109375" style="0" customWidth="1"/>
    <col min="10" max="10" width="6.7109375" style="0" customWidth="1"/>
    <col min="11" max="11" width="4.7109375" style="1" customWidth="1"/>
    <col min="12" max="12" width="4.7109375" style="2" customWidth="1"/>
    <col min="13" max="13" width="5.7109375" style="0" customWidth="1"/>
    <col min="14" max="14" width="3.7109375" style="0" customWidth="1"/>
    <col min="15" max="15" width="6.7109375" style="0" customWidth="1"/>
    <col min="16" max="16" width="4.7109375" style="1" customWidth="1"/>
    <col min="17" max="17" width="4.7109375" style="2" customWidth="1"/>
    <col min="18" max="18" width="5.7109375" style="0" customWidth="1"/>
    <col min="19" max="19" width="4.7109375" style="0" customWidth="1"/>
    <col min="20" max="20" width="6.7109375" style="0" customWidth="1"/>
    <col min="21" max="21" width="4.7109375" style="1" customWidth="1"/>
    <col min="22" max="22" width="4.7109375" style="2" customWidth="1"/>
    <col min="23" max="23" width="5.7109375" style="0" customWidth="1"/>
    <col min="24" max="24" width="4.7109375" style="0" customWidth="1"/>
    <col min="25" max="25" width="7.28125" style="0" customWidth="1"/>
    <col min="26" max="26" width="7.57421875" style="0" customWidth="1"/>
  </cols>
  <sheetData>
    <row r="1" spans="1:26" s="4" customFormat="1" ht="15.75">
      <c r="A1" s="212" t="s">
        <v>48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</row>
    <row r="2" spans="1:26" s="4" customFormat="1" ht="12.75">
      <c r="A2" s="213">
        <v>41594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</row>
    <row r="3" spans="1:26" s="4" customFormat="1" ht="12.75">
      <c r="A3" s="214" t="s">
        <v>87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</row>
    <row r="4" spans="1:26" s="4" customFormat="1" ht="12.75">
      <c r="A4" s="215" t="s">
        <v>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</row>
    <row r="5" spans="1:26" s="4" customFormat="1" ht="12.75">
      <c r="A5" s="210"/>
      <c r="B5" s="220" t="s">
        <v>1</v>
      </c>
      <c r="C5" s="222" t="s">
        <v>2</v>
      </c>
      <c r="D5" s="223" t="s">
        <v>3</v>
      </c>
      <c r="E5" s="5"/>
      <c r="F5" s="218" t="s">
        <v>4</v>
      </c>
      <c r="G5" s="218"/>
      <c r="H5" s="218"/>
      <c r="I5" s="218"/>
      <c r="J5" s="218"/>
      <c r="K5" s="219" t="s">
        <v>5</v>
      </c>
      <c r="L5" s="219"/>
      <c r="M5" s="219"/>
      <c r="N5" s="219"/>
      <c r="O5" s="219"/>
      <c r="P5" s="219" t="s">
        <v>6</v>
      </c>
      <c r="Q5" s="219"/>
      <c r="R5" s="219"/>
      <c r="S5" s="219"/>
      <c r="T5" s="219"/>
      <c r="U5" s="219" t="s">
        <v>7</v>
      </c>
      <c r="V5" s="219"/>
      <c r="W5" s="219"/>
      <c r="X5" s="219"/>
      <c r="Y5" s="219"/>
      <c r="Z5" s="216" t="s">
        <v>8</v>
      </c>
    </row>
    <row r="6" spans="1:26" ht="12.75">
      <c r="A6" s="210"/>
      <c r="B6" s="220"/>
      <c r="C6" s="222"/>
      <c r="D6" s="223"/>
      <c r="E6" s="6"/>
      <c r="F6" s="7" t="s">
        <v>9</v>
      </c>
      <c r="G6" s="8" t="s">
        <v>10</v>
      </c>
      <c r="H6" s="9" t="s">
        <v>11</v>
      </c>
      <c r="I6" s="156" t="s">
        <v>85</v>
      </c>
      <c r="J6" s="10" t="s">
        <v>12</v>
      </c>
      <c r="K6" s="11" t="s">
        <v>9</v>
      </c>
      <c r="L6" s="12" t="s">
        <v>10</v>
      </c>
      <c r="M6" s="13" t="s">
        <v>11</v>
      </c>
      <c r="N6" s="157" t="s">
        <v>85</v>
      </c>
      <c r="O6" s="14" t="s">
        <v>12</v>
      </c>
      <c r="P6" s="11" t="s">
        <v>9</v>
      </c>
      <c r="Q6" s="12" t="s">
        <v>10</v>
      </c>
      <c r="R6" s="13" t="s">
        <v>11</v>
      </c>
      <c r="S6" s="157" t="s">
        <v>85</v>
      </c>
      <c r="T6" s="14" t="s">
        <v>12</v>
      </c>
      <c r="U6" s="11" t="s">
        <v>9</v>
      </c>
      <c r="V6" s="12" t="s">
        <v>10</v>
      </c>
      <c r="W6" s="13" t="s">
        <v>11</v>
      </c>
      <c r="X6" s="157" t="s">
        <v>85</v>
      </c>
      <c r="Y6" s="14" t="s">
        <v>12</v>
      </c>
      <c r="Z6" s="216"/>
    </row>
    <row r="7" spans="1:26" ht="14.25">
      <c r="A7" s="225">
        <v>1</v>
      </c>
      <c r="B7" s="16" t="s">
        <v>45</v>
      </c>
      <c r="C7" s="17">
        <v>2001</v>
      </c>
      <c r="D7" s="16" t="s">
        <v>21</v>
      </c>
      <c r="E7" s="158" t="s">
        <v>9</v>
      </c>
      <c r="F7" s="20">
        <v>2.4</v>
      </c>
      <c r="G7" s="21"/>
      <c r="H7" s="22">
        <v>8.63</v>
      </c>
      <c r="I7" s="23"/>
      <c r="J7" s="24">
        <f aca="true" t="shared" si="0" ref="J7:J12">IF(F7=0,"",F7+H7-I7)</f>
        <v>11.030000000000001</v>
      </c>
      <c r="K7" s="25">
        <v>1.3</v>
      </c>
      <c r="L7" s="26"/>
      <c r="M7" s="22">
        <v>7.4</v>
      </c>
      <c r="N7" s="23"/>
      <c r="O7" s="24">
        <f aca="true" t="shared" si="1" ref="O7:O12">IF(K7=0,"",K7+M7-N7)</f>
        <v>8.700000000000001</v>
      </c>
      <c r="P7" s="20">
        <v>3.1</v>
      </c>
      <c r="Q7" s="26"/>
      <c r="R7" s="22">
        <v>6</v>
      </c>
      <c r="S7" s="23"/>
      <c r="T7" s="24">
        <f aca="true" t="shared" si="2" ref="T7:T12">IF(P7=0,"",P7+R7-S7)</f>
        <v>9.1</v>
      </c>
      <c r="U7" s="20">
        <v>3.1</v>
      </c>
      <c r="V7" s="26"/>
      <c r="W7" s="22">
        <v>7.567</v>
      </c>
      <c r="X7" s="23"/>
      <c r="Y7" s="24">
        <f aca="true" t="shared" si="3" ref="Y7:Y12">IF(U7=0,"",U7+W7-X7)</f>
        <v>10.667</v>
      </c>
      <c r="Z7" s="224">
        <f>J13+O13+T13+Y13</f>
        <v>127.836</v>
      </c>
    </row>
    <row r="8" spans="1:26" ht="14.25">
      <c r="A8" s="225"/>
      <c r="B8" s="16" t="s">
        <v>44</v>
      </c>
      <c r="C8" s="17">
        <v>2001</v>
      </c>
      <c r="D8" s="16" t="s">
        <v>21</v>
      </c>
      <c r="E8" s="159" t="s">
        <v>9</v>
      </c>
      <c r="F8" s="30">
        <v>2.4</v>
      </c>
      <c r="G8" s="31"/>
      <c r="H8" s="32">
        <v>8.83</v>
      </c>
      <c r="I8" s="33"/>
      <c r="J8" s="34">
        <f t="shared" si="0"/>
        <v>11.23</v>
      </c>
      <c r="K8" s="35">
        <v>1.8</v>
      </c>
      <c r="L8" s="36"/>
      <c r="M8" s="32">
        <v>7.266</v>
      </c>
      <c r="N8" s="33"/>
      <c r="O8" s="34">
        <f t="shared" si="1"/>
        <v>9.066</v>
      </c>
      <c r="P8" s="208">
        <v>3.2</v>
      </c>
      <c r="Q8" s="36"/>
      <c r="R8" s="32">
        <v>5.27</v>
      </c>
      <c r="S8" s="33"/>
      <c r="T8" s="34">
        <f t="shared" si="2"/>
        <v>8.469999999999999</v>
      </c>
      <c r="U8" s="30">
        <v>3.4</v>
      </c>
      <c r="V8" s="36"/>
      <c r="W8" s="32">
        <v>7.067</v>
      </c>
      <c r="X8" s="33"/>
      <c r="Y8" s="34">
        <f t="shared" si="3"/>
        <v>10.467</v>
      </c>
      <c r="Z8" s="224"/>
    </row>
    <row r="9" spans="1:26" ht="14.25">
      <c r="A9" s="225"/>
      <c r="B9" s="16" t="s">
        <v>51</v>
      </c>
      <c r="C9" s="17">
        <v>1999</v>
      </c>
      <c r="D9" s="16" t="s">
        <v>21</v>
      </c>
      <c r="E9" s="159" t="s">
        <v>9</v>
      </c>
      <c r="F9" s="30">
        <v>3.4</v>
      </c>
      <c r="G9" s="31"/>
      <c r="H9" s="32">
        <v>8.87</v>
      </c>
      <c r="I9" s="33"/>
      <c r="J9" s="34">
        <f t="shared" si="0"/>
        <v>12.27</v>
      </c>
      <c r="K9" s="35">
        <v>3</v>
      </c>
      <c r="L9" s="36"/>
      <c r="M9" s="32">
        <v>7.233</v>
      </c>
      <c r="N9" s="33"/>
      <c r="O9" s="105">
        <f t="shared" si="1"/>
        <v>10.233</v>
      </c>
      <c r="P9" s="209">
        <v>3.4</v>
      </c>
      <c r="Q9" s="36"/>
      <c r="R9" s="32">
        <v>7.2</v>
      </c>
      <c r="S9" s="30"/>
      <c r="T9" s="34">
        <f t="shared" si="2"/>
        <v>10.6</v>
      </c>
      <c r="U9" s="30">
        <v>3.5</v>
      </c>
      <c r="V9" s="36"/>
      <c r="W9" s="32">
        <v>5.533</v>
      </c>
      <c r="X9" s="33"/>
      <c r="Y9" s="34">
        <f t="shared" si="3"/>
        <v>9.033000000000001</v>
      </c>
      <c r="Z9" s="224"/>
    </row>
    <row r="10" spans="1:26" ht="14.25">
      <c r="A10" s="225"/>
      <c r="B10" s="16" t="s">
        <v>49</v>
      </c>
      <c r="C10" s="17">
        <v>1995</v>
      </c>
      <c r="D10" s="16" t="s">
        <v>33</v>
      </c>
      <c r="E10" s="159" t="s">
        <v>50</v>
      </c>
      <c r="F10" s="30">
        <v>4.2</v>
      </c>
      <c r="G10" s="31"/>
      <c r="H10" s="32">
        <v>9.07</v>
      </c>
      <c r="I10" s="33"/>
      <c r="J10" s="34">
        <f>IF(F10=0,"",F10+H10-I10)</f>
        <v>13.27</v>
      </c>
      <c r="K10" s="35"/>
      <c r="L10" s="36"/>
      <c r="M10" s="32"/>
      <c r="N10" s="33"/>
      <c r="O10" s="34">
        <f t="shared" si="1"/>
      </c>
      <c r="P10" s="75">
        <v>3.6</v>
      </c>
      <c r="Q10" s="36"/>
      <c r="R10" s="32">
        <v>6.8</v>
      </c>
      <c r="S10" s="33"/>
      <c r="T10" s="34">
        <f t="shared" si="2"/>
        <v>10.4</v>
      </c>
      <c r="U10" s="30">
        <v>4</v>
      </c>
      <c r="V10" s="36"/>
      <c r="W10" s="32">
        <v>7.833</v>
      </c>
      <c r="X10" s="33"/>
      <c r="Y10" s="34">
        <f t="shared" si="3"/>
        <v>11.833</v>
      </c>
      <c r="Z10" s="224"/>
    </row>
    <row r="11" spans="1:26" ht="12.75">
      <c r="A11" s="225"/>
      <c r="E11" s="29"/>
      <c r="F11" s="30"/>
      <c r="G11" s="31"/>
      <c r="H11" s="32"/>
      <c r="I11" s="33"/>
      <c r="J11" s="34">
        <f t="shared" si="0"/>
      </c>
      <c r="K11" s="35"/>
      <c r="L11" s="36"/>
      <c r="M11" s="32"/>
      <c r="N11" s="33"/>
      <c r="O11" s="34">
        <f t="shared" si="1"/>
      </c>
      <c r="P11" s="30"/>
      <c r="Q11" s="36"/>
      <c r="R11" s="32"/>
      <c r="S11" s="33"/>
      <c r="T11" s="34">
        <f t="shared" si="2"/>
      </c>
      <c r="U11" s="30"/>
      <c r="V11" s="36"/>
      <c r="W11" s="32"/>
      <c r="X11" s="33"/>
      <c r="Y11" s="34">
        <f t="shared" si="3"/>
      </c>
      <c r="Z11" s="224"/>
    </row>
    <row r="12" spans="1:26" ht="14.25">
      <c r="A12" s="225"/>
      <c r="B12" s="16"/>
      <c r="C12" s="17"/>
      <c r="D12" s="16"/>
      <c r="E12" s="45"/>
      <c r="F12" s="30"/>
      <c r="G12" s="31"/>
      <c r="H12" s="32"/>
      <c r="I12" s="33"/>
      <c r="J12" s="34"/>
      <c r="K12" s="51"/>
      <c r="L12" s="52"/>
      <c r="M12" s="48"/>
      <c r="N12" s="49"/>
      <c r="O12" s="50">
        <f t="shared" si="1"/>
      </c>
      <c r="P12" s="46"/>
      <c r="Q12" s="52"/>
      <c r="R12" s="48"/>
      <c r="S12" s="49"/>
      <c r="T12" s="50">
        <f t="shared" si="2"/>
      </c>
      <c r="U12" s="46"/>
      <c r="V12" s="52"/>
      <c r="W12" s="48"/>
      <c r="X12" s="49"/>
      <c r="Y12" s="50">
        <f t="shared" si="3"/>
      </c>
      <c r="Z12" s="224"/>
    </row>
    <row r="13" spans="1:26" ht="12.75">
      <c r="A13" s="55"/>
      <c r="B13" s="56"/>
      <c r="C13" s="57"/>
      <c r="D13" s="148"/>
      <c r="E13" s="59"/>
      <c r="F13" s="60"/>
      <c r="G13" s="61"/>
      <c r="H13" s="62"/>
      <c r="I13" s="63"/>
      <c r="J13" s="64">
        <f>J9+J10+J8</f>
        <v>36.769999999999996</v>
      </c>
      <c r="K13" s="65"/>
      <c r="L13" s="66"/>
      <c r="M13" s="67"/>
      <c r="N13" s="68"/>
      <c r="O13" s="64">
        <f>O7+O8+O9</f>
        <v>27.999000000000002</v>
      </c>
      <c r="P13" s="70"/>
      <c r="Q13" s="66"/>
      <c r="R13" s="67"/>
      <c r="S13" s="68"/>
      <c r="T13" s="64">
        <f>T10+T9+T7</f>
        <v>30.1</v>
      </c>
      <c r="U13" s="71"/>
      <c r="V13" s="61"/>
      <c r="W13" s="62"/>
      <c r="X13" s="72"/>
      <c r="Y13" s="64">
        <f>Y10+Y8+Y7</f>
        <v>32.967</v>
      </c>
      <c r="Z13" s="224"/>
    </row>
    <row r="14" spans="1:26" ht="14.25">
      <c r="A14" s="225">
        <v>2</v>
      </c>
      <c r="B14" s="16" t="s">
        <v>82</v>
      </c>
      <c r="C14" s="17">
        <v>2000</v>
      </c>
      <c r="D14" s="16" t="s">
        <v>60</v>
      </c>
      <c r="E14" s="160" t="s">
        <v>9</v>
      </c>
      <c r="F14" s="75">
        <v>2.4</v>
      </c>
      <c r="G14" s="76"/>
      <c r="H14" s="77">
        <v>6.27</v>
      </c>
      <c r="I14" s="78"/>
      <c r="J14" s="79">
        <f aca="true" t="shared" si="4" ref="J14:J19">IF(F14=0,"",F14+H14-I14)</f>
        <v>8.67</v>
      </c>
      <c r="K14" s="25">
        <v>0.9</v>
      </c>
      <c r="L14" s="26"/>
      <c r="M14" s="22">
        <v>3.666</v>
      </c>
      <c r="N14" s="23">
        <v>6</v>
      </c>
      <c r="O14" s="24">
        <v>0</v>
      </c>
      <c r="P14" s="20">
        <v>1.4</v>
      </c>
      <c r="Q14" s="26"/>
      <c r="R14" s="22">
        <v>2.3</v>
      </c>
      <c r="S14" s="23"/>
      <c r="T14" s="24">
        <f aca="true" t="shared" si="5" ref="T14:T19">IF(P14=0,"",P14+R14-S14)</f>
        <v>3.6999999999999997</v>
      </c>
      <c r="U14" s="20">
        <v>1.5</v>
      </c>
      <c r="V14" s="26"/>
      <c r="W14" s="22">
        <v>5.1</v>
      </c>
      <c r="X14" s="23"/>
      <c r="Y14" s="24">
        <f aca="true" t="shared" si="6" ref="Y14:Y19">IF(U14=0,"",U14+W14-X14)</f>
        <v>6.6</v>
      </c>
      <c r="Z14" s="224">
        <f>J20+O20+T20+Y20</f>
        <v>58.87599999999999</v>
      </c>
    </row>
    <row r="15" spans="1:26" ht="14.25">
      <c r="A15" s="225"/>
      <c r="B15" s="16" t="s">
        <v>83</v>
      </c>
      <c r="C15" s="17">
        <v>2000</v>
      </c>
      <c r="D15" s="16" t="s">
        <v>60</v>
      </c>
      <c r="E15" s="159" t="s">
        <v>9</v>
      </c>
      <c r="F15" s="30">
        <v>3</v>
      </c>
      <c r="G15" s="36"/>
      <c r="H15" s="32">
        <v>6.23</v>
      </c>
      <c r="I15" s="33"/>
      <c r="J15" s="34">
        <f t="shared" si="4"/>
        <v>9.23</v>
      </c>
      <c r="K15" s="35">
        <v>1.1</v>
      </c>
      <c r="L15" s="36"/>
      <c r="M15" s="32">
        <v>5.433</v>
      </c>
      <c r="N15" s="33">
        <v>2</v>
      </c>
      <c r="O15" s="34">
        <f>IF(K15=0,"",K15+M15-N15)</f>
        <v>4.5329999999999995</v>
      </c>
      <c r="P15" s="30">
        <v>0.7</v>
      </c>
      <c r="Q15" s="36"/>
      <c r="R15" s="32">
        <v>3.97</v>
      </c>
      <c r="S15" s="33">
        <v>4</v>
      </c>
      <c r="T15" s="34">
        <f t="shared" si="5"/>
        <v>0.6699999999999999</v>
      </c>
      <c r="U15" s="30">
        <v>2</v>
      </c>
      <c r="V15" s="36"/>
      <c r="W15" s="32">
        <v>5.867</v>
      </c>
      <c r="X15" s="33"/>
      <c r="Y15" s="34">
        <f t="shared" si="6"/>
        <v>7.867</v>
      </c>
      <c r="Z15" s="224"/>
    </row>
    <row r="16" spans="1:26" ht="14.25">
      <c r="A16" s="225"/>
      <c r="B16" s="16" t="s">
        <v>84</v>
      </c>
      <c r="C16" s="17">
        <v>1998</v>
      </c>
      <c r="D16" s="16" t="s">
        <v>60</v>
      </c>
      <c r="E16" s="159" t="s">
        <v>9</v>
      </c>
      <c r="F16" s="30"/>
      <c r="G16" s="36"/>
      <c r="H16" s="32"/>
      <c r="I16" s="33"/>
      <c r="J16" s="34">
        <f t="shared" si="4"/>
      </c>
      <c r="K16" s="35">
        <v>2</v>
      </c>
      <c r="L16" s="36"/>
      <c r="M16" s="32">
        <v>5.033</v>
      </c>
      <c r="N16" s="33"/>
      <c r="O16" s="34">
        <f>IF(K16=0,"",K16+M16-N16)</f>
        <v>7.033</v>
      </c>
      <c r="P16" s="30"/>
      <c r="Q16" s="36"/>
      <c r="R16" s="32"/>
      <c r="S16" s="33"/>
      <c r="T16" s="34">
        <f t="shared" si="5"/>
      </c>
      <c r="U16" s="30"/>
      <c r="V16" s="36"/>
      <c r="W16" s="32"/>
      <c r="X16" s="33"/>
      <c r="Y16" s="34">
        <f t="shared" si="6"/>
      </c>
      <c r="Z16" s="224"/>
    </row>
    <row r="17" spans="1:26" ht="14.25">
      <c r="A17" s="225"/>
      <c r="B17" s="16" t="s">
        <v>47</v>
      </c>
      <c r="C17" s="17">
        <v>2002</v>
      </c>
      <c r="D17" s="16" t="s">
        <v>18</v>
      </c>
      <c r="E17" s="159" t="s">
        <v>50</v>
      </c>
      <c r="F17" s="30">
        <v>2.4</v>
      </c>
      <c r="G17" s="36"/>
      <c r="H17" s="32">
        <v>5.6</v>
      </c>
      <c r="I17" s="33"/>
      <c r="J17" s="34">
        <f t="shared" si="4"/>
        <v>8</v>
      </c>
      <c r="K17" s="35">
        <v>0.6</v>
      </c>
      <c r="L17" s="36"/>
      <c r="M17" s="32">
        <v>4.2</v>
      </c>
      <c r="N17" s="33">
        <v>8</v>
      </c>
      <c r="O17" s="34">
        <v>0</v>
      </c>
      <c r="P17" s="30">
        <v>0.3</v>
      </c>
      <c r="Q17" s="36"/>
      <c r="R17" s="32">
        <v>2.87</v>
      </c>
      <c r="S17" s="33">
        <v>6</v>
      </c>
      <c r="T17" s="34">
        <v>0</v>
      </c>
      <c r="U17" s="30">
        <v>0.6</v>
      </c>
      <c r="V17" s="36"/>
      <c r="W17" s="32">
        <v>3.933</v>
      </c>
      <c r="X17" s="33">
        <v>4</v>
      </c>
      <c r="Y17" s="34">
        <f t="shared" si="6"/>
        <v>0.5329999999999995</v>
      </c>
      <c r="Z17" s="224"/>
    </row>
    <row r="18" spans="1:26" ht="14.25">
      <c r="A18" s="225"/>
      <c r="B18" s="16" t="s">
        <v>46</v>
      </c>
      <c r="C18" s="17">
        <v>2001</v>
      </c>
      <c r="D18" s="16" t="s">
        <v>18</v>
      </c>
      <c r="E18" s="159" t="s">
        <v>50</v>
      </c>
      <c r="F18" s="30">
        <v>2.4</v>
      </c>
      <c r="G18" s="36"/>
      <c r="H18" s="32">
        <v>3.77</v>
      </c>
      <c r="I18" s="33"/>
      <c r="J18" s="34">
        <f t="shared" si="4"/>
        <v>6.17</v>
      </c>
      <c r="K18" s="35"/>
      <c r="L18" s="36"/>
      <c r="M18" s="32"/>
      <c r="N18" s="33"/>
      <c r="O18" s="34">
        <f>IF(K18=0,"",K18+M18-N18)</f>
      </c>
      <c r="P18" s="30">
        <v>0.5</v>
      </c>
      <c r="Q18" s="36"/>
      <c r="R18" s="32">
        <v>5.14</v>
      </c>
      <c r="S18" s="33">
        <v>4</v>
      </c>
      <c r="T18" s="34">
        <f t="shared" si="5"/>
        <v>1.6399999999999997</v>
      </c>
      <c r="U18" s="30">
        <v>0.4</v>
      </c>
      <c r="V18" s="36"/>
      <c r="W18" s="32">
        <v>6.533</v>
      </c>
      <c r="X18" s="33">
        <v>6</v>
      </c>
      <c r="Y18" s="34">
        <f t="shared" si="6"/>
        <v>0.9330000000000007</v>
      </c>
      <c r="Z18" s="224"/>
    </row>
    <row r="19" spans="1:26" ht="14.25">
      <c r="A19" s="225"/>
      <c r="B19" s="16"/>
      <c r="C19" s="17"/>
      <c r="D19" s="16"/>
      <c r="E19" s="45"/>
      <c r="F19" s="46"/>
      <c r="G19" s="52"/>
      <c r="H19" s="48"/>
      <c r="I19" s="49"/>
      <c r="J19" s="50">
        <f t="shared" si="4"/>
      </c>
      <c r="K19" s="51"/>
      <c r="L19" s="52"/>
      <c r="M19" s="48"/>
      <c r="N19" s="49"/>
      <c r="O19" s="50">
        <f>IF(K19=0,"",K19+M19-N19)</f>
      </c>
      <c r="P19" s="46"/>
      <c r="Q19" s="52"/>
      <c r="R19" s="48"/>
      <c r="S19" s="49"/>
      <c r="T19" s="50">
        <f t="shared" si="5"/>
      </c>
      <c r="U19" s="46"/>
      <c r="V19" s="52"/>
      <c r="W19" s="48"/>
      <c r="X19" s="49"/>
      <c r="Y19" s="50">
        <f t="shared" si="6"/>
      </c>
      <c r="Z19" s="224"/>
    </row>
    <row r="20" spans="1:26" ht="12.75">
      <c r="A20" s="80"/>
      <c r="B20" s="81"/>
      <c r="C20" s="57"/>
      <c r="D20" s="58"/>
      <c r="E20" s="82"/>
      <c r="F20" s="83"/>
      <c r="G20" s="84"/>
      <c r="H20" s="85"/>
      <c r="I20" s="86"/>
      <c r="J20" s="64">
        <f>J15+J14+J17</f>
        <v>25.9</v>
      </c>
      <c r="K20" s="71"/>
      <c r="L20" s="61"/>
      <c r="M20" s="62"/>
      <c r="N20" s="72"/>
      <c r="O20" s="64">
        <f>O16+O15+O14</f>
        <v>11.565999999999999</v>
      </c>
      <c r="P20" s="71"/>
      <c r="Q20" s="61"/>
      <c r="R20" s="62"/>
      <c r="S20" s="72"/>
      <c r="T20" s="64">
        <f>T14+T18+T15</f>
        <v>6.01</v>
      </c>
      <c r="U20" s="71"/>
      <c r="V20" s="61"/>
      <c r="W20" s="62"/>
      <c r="X20" s="72"/>
      <c r="Y20" s="64">
        <f>Y14+Y15+Y18</f>
        <v>15.399999999999999</v>
      </c>
      <c r="Z20" s="224"/>
    </row>
    <row r="21" spans="1:26" ht="14.25">
      <c r="A21" s="217">
        <v>3</v>
      </c>
      <c r="B21" s="16"/>
      <c r="C21" s="17"/>
      <c r="D21" s="16"/>
      <c r="E21" s="19"/>
      <c r="F21" s="20"/>
      <c r="G21" s="26"/>
      <c r="H21" s="22"/>
      <c r="I21" s="23"/>
      <c r="J21" s="24">
        <f aca="true" t="shared" si="7" ref="J21:J26">IF(F21=0,"",F21+H21-I21)</f>
      </c>
      <c r="K21" s="20"/>
      <c r="L21" s="26"/>
      <c r="M21" s="22"/>
      <c r="N21" s="23"/>
      <c r="O21" s="24">
        <f aca="true" t="shared" si="8" ref="O21:O26">IF(K21=0,"",K21+M21-N21)</f>
      </c>
      <c r="P21" s="20"/>
      <c r="Q21" s="26"/>
      <c r="R21" s="22"/>
      <c r="S21" s="23"/>
      <c r="T21" s="24">
        <f aca="true" t="shared" si="9" ref="T21:T26">IF(P21=0,"",P21+R21-S21)</f>
      </c>
      <c r="U21" s="20"/>
      <c r="V21" s="26"/>
      <c r="W21" s="22"/>
      <c r="X21" s="23"/>
      <c r="Y21" s="24">
        <f aca="true" t="shared" si="10" ref="Y21:Y26">IF(U21=0,"",U21+W21-X21)</f>
      </c>
      <c r="Z21" s="224">
        <f>J27+O27+T27+Y27</f>
        <v>0</v>
      </c>
    </row>
    <row r="22" spans="1:26" ht="14.25">
      <c r="A22" s="217"/>
      <c r="B22" s="16"/>
      <c r="C22" s="17"/>
      <c r="D22" s="16"/>
      <c r="E22" s="29"/>
      <c r="F22" s="30"/>
      <c r="G22" s="36"/>
      <c r="H22" s="32"/>
      <c r="I22" s="33"/>
      <c r="J22" s="34">
        <f t="shared" si="7"/>
      </c>
      <c r="K22" s="30"/>
      <c r="L22" s="36"/>
      <c r="M22" s="32"/>
      <c r="N22" s="33"/>
      <c r="O22" s="34">
        <f t="shared" si="8"/>
      </c>
      <c r="P22" s="30"/>
      <c r="Q22" s="36"/>
      <c r="R22" s="32"/>
      <c r="S22" s="33"/>
      <c r="T22" s="34">
        <f t="shared" si="9"/>
      </c>
      <c r="U22" s="30"/>
      <c r="V22" s="36"/>
      <c r="W22" s="32"/>
      <c r="X22" s="33"/>
      <c r="Y22" s="34">
        <f t="shared" si="10"/>
      </c>
      <c r="Z22" s="224"/>
    </row>
    <row r="23" spans="1:26" ht="14.25">
      <c r="A23" s="217"/>
      <c r="B23" s="16"/>
      <c r="C23" s="17"/>
      <c r="D23" s="16"/>
      <c r="E23" s="29"/>
      <c r="F23" s="30"/>
      <c r="G23" s="36"/>
      <c r="H23" s="32"/>
      <c r="I23" s="33"/>
      <c r="J23" s="34">
        <f t="shared" si="7"/>
      </c>
      <c r="K23" s="30"/>
      <c r="L23" s="36"/>
      <c r="M23" s="32"/>
      <c r="N23" s="33"/>
      <c r="O23" s="34">
        <f t="shared" si="8"/>
      </c>
      <c r="P23" s="30"/>
      <c r="Q23" s="36"/>
      <c r="R23" s="32"/>
      <c r="S23" s="33"/>
      <c r="T23" s="34">
        <f t="shared" si="9"/>
      </c>
      <c r="U23" s="30"/>
      <c r="V23" s="36"/>
      <c r="W23" s="32"/>
      <c r="X23" s="33"/>
      <c r="Y23" s="34">
        <f t="shared" si="10"/>
      </c>
      <c r="Z23" s="224"/>
    </row>
    <row r="24" spans="1:26" ht="14.25">
      <c r="A24" s="217"/>
      <c r="B24" s="16"/>
      <c r="C24" s="17"/>
      <c r="D24" s="16"/>
      <c r="E24" s="29"/>
      <c r="F24" s="30"/>
      <c r="G24" s="36"/>
      <c r="H24" s="32"/>
      <c r="I24" s="33"/>
      <c r="J24" s="34">
        <f t="shared" si="7"/>
      </c>
      <c r="K24" s="30"/>
      <c r="L24" s="36"/>
      <c r="M24" s="32"/>
      <c r="N24" s="33"/>
      <c r="O24" s="34">
        <f t="shared" si="8"/>
      </c>
      <c r="P24" s="30"/>
      <c r="Q24" s="36"/>
      <c r="R24" s="32"/>
      <c r="S24" s="33"/>
      <c r="T24" s="34">
        <f t="shared" si="9"/>
      </c>
      <c r="U24" s="30"/>
      <c r="V24" s="36"/>
      <c r="W24" s="32"/>
      <c r="X24" s="33"/>
      <c r="Y24" s="34">
        <f t="shared" si="10"/>
      </c>
      <c r="Z24" s="224"/>
    </row>
    <row r="25" spans="1:26" ht="12.75">
      <c r="A25" s="217"/>
      <c r="B25" s="39"/>
      <c r="C25" s="40"/>
      <c r="D25" s="41"/>
      <c r="E25" s="29"/>
      <c r="F25" s="30"/>
      <c r="G25" s="36"/>
      <c r="H25" s="32"/>
      <c r="I25" s="33"/>
      <c r="J25" s="34">
        <f t="shared" si="7"/>
      </c>
      <c r="K25" s="30"/>
      <c r="L25" s="36"/>
      <c r="M25" s="32"/>
      <c r="N25" s="33"/>
      <c r="O25" s="34">
        <f t="shared" si="8"/>
      </c>
      <c r="P25" s="30"/>
      <c r="Q25" s="36"/>
      <c r="R25" s="32"/>
      <c r="S25" s="33"/>
      <c r="T25" s="34">
        <f t="shared" si="9"/>
      </c>
      <c r="U25" s="30"/>
      <c r="V25" s="36"/>
      <c r="W25" s="32"/>
      <c r="X25" s="33"/>
      <c r="Y25" s="34">
        <f t="shared" si="10"/>
      </c>
      <c r="Z25" s="224"/>
    </row>
    <row r="26" spans="1:26" ht="12.75">
      <c r="A26" s="217"/>
      <c r="B26" s="42"/>
      <c r="C26" s="43"/>
      <c r="D26" s="44"/>
      <c r="E26" s="45"/>
      <c r="F26" s="46"/>
      <c r="G26" s="52"/>
      <c r="H26" s="48"/>
      <c r="I26" s="49"/>
      <c r="J26" s="50">
        <f t="shared" si="7"/>
      </c>
      <c r="K26" s="46"/>
      <c r="L26" s="52"/>
      <c r="M26" s="48"/>
      <c r="N26" s="49"/>
      <c r="O26" s="50">
        <f t="shared" si="8"/>
      </c>
      <c r="P26" s="46"/>
      <c r="Q26" s="52"/>
      <c r="R26" s="48"/>
      <c r="S26" s="49"/>
      <c r="T26" s="50">
        <f t="shared" si="9"/>
      </c>
      <c r="U26" s="46"/>
      <c r="V26" s="52"/>
      <c r="W26" s="48"/>
      <c r="X26" s="49"/>
      <c r="Y26" s="50">
        <f t="shared" si="10"/>
      </c>
      <c r="Z26" s="224"/>
    </row>
    <row r="27" spans="1:26" ht="12.75">
      <c r="A27" s="88"/>
      <c r="B27" s="142"/>
      <c r="C27" s="143"/>
      <c r="D27" s="144"/>
      <c r="E27" s="82"/>
      <c r="F27" s="83"/>
      <c r="G27" s="84"/>
      <c r="H27" s="85"/>
      <c r="I27" s="86"/>
      <c r="J27" s="69">
        <f>SUM(J21:J26)-MIN(J21:J26)</f>
        <v>0</v>
      </c>
      <c r="K27" s="83"/>
      <c r="L27" s="84"/>
      <c r="M27" s="85"/>
      <c r="N27" s="86"/>
      <c r="O27" s="69">
        <f>SUM(O21:O26)-MIN(O21:O26)</f>
        <v>0</v>
      </c>
      <c r="P27" s="83"/>
      <c r="Q27" s="84"/>
      <c r="R27" s="85"/>
      <c r="S27" s="86"/>
      <c r="T27" s="69">
        <f>SUM(T21:T26)-MIN(T21:T26)</f>
        <v>0</v>
      </c>
      <c r="U27" s="71"/>
      <c r="V27" s="61"/>
      <c r="W27" s="62"/>
      <c r="X27" s="72"/>
      <c r="Y27" s="64">
        <f>SUM(Y21:Y26)-MIN(Y21:Y26)</f>
        <v>0</v>
      </c>
      <c r="Z27" s="224"/>
    </row>
    <row r="28" spans="1:26" ht="14.25">
      <c r="A28" s="217">
        <v>4</v>
      </c>
      <c r="B28" s="16"/>
      <c r="C28" s="17"/>
      <c r="D28" s="16"/>
      <c r="E28" s="19"/>
      <c r="F28" s="20"/>
      <c r="G28" s="26"/>
      <c r="H28" s="22"/>
      <c r="I28" s="23"/>
      <c r="J28" s="24">
        <f aca="true" t="shared" si="11" ref="J28:J33">IF(F28=0,"",F28+H28-I28)</f>
      </c>
      <c r="K28" s="20"/>
      <c r="L28" s="26"/>
      <c r="M28" s="22"/>
      <c r="N28" s="23"/>
      <c r="O28" s="24">
        <f aca="true" t="shared" si="12" ref="O28:O33">IF(K28=0,"",K28+M28-N28)</f>
      </c>
      <c r="P28" s="20"/>
      <c r="Q28" s="26"/>
      <c r="R28" s="22"/>
      <c r="S28" s="23"/>
      <c r="T28" s="24">
        <f aca="true" t="shared" si="13" ref="T28:T33">IF(P28=0,"",P28+R28-S28)</f>
      </c>
      <c r="U28" s="20"/>
      <c r="V28" s="26"/>
      <c r="W28" s="22"/>
      <c r="X28" s="23"/>
      <c r="Y28" s="24">
        <f aca="true" t="shared" si="14" ref="Y28:Y33">IF(U28=0,"",U28+W28-X28)</f>
      </c>
      <c r="Z28" s="224">
        <f>J34+O34+T34+Y34</f>
        <v>0</v>
      </c>
    </row>
    <row r="29" spans="1:26" ht="14.25">
      <c r="A29" s="217"/>
      <c r="B29" s="16"/>
      <c r="C29" s="17"/>
      <c r="D29" s="16"/>
      <c r="E29" s="29"/>
      <c r="F29" s="30"/>
      <c r="G29" s="36"/>
      <c r="H29" s="32"/>
      <c r="I29" s="33"/>
      <c r="J29" s="34">
        <f t="shared" si="11"/>
      </c>
      <c r="K29" s="30"/>
      <c r="L29" s="36"/>
      <c r="M29" s="32"/>
      <c r="N29" s="33"/>
      <c r="O29" s="34">
        <f t="shared" si="12"/>
      </c>
      <c r="P29" s="30"/>
      <c r="Q29" s="36"/>
      <c r="R29" s="32"/>
      <c r="S29" s="33"/>
      <c r="T29" s="34">
        <f t="shared" si="13"/>
      </c>
      <c r="U29" s="30"/>
      <c r="V29" s="36"/>
      <c r="W29" s="32"/>
      <c r="X29" s="33"/>
      <c r="Y29" s="34">
        <f t="shared" si="14"/>
      </c>
      <c r="Z29" s="224"/>
    </row>
    <row r="30" spans="1:26" ht="14.25">
      <c r="A30" s="217"/>
      <c r="B30" s="16"/>
      <c r="C30" s="17"/>
      <c r="D30" s="16"/>
      <c r="E30" s="29"/>
      <c r="F30" s="30"/>
      <c r="G30" s="36"/>
      <c r="H30" s="32"/>
      <c r="I30" s="33"/>
      <c r="J30" s="34">
        <f t="shared" si="11"/>
      </c>
      <c r="K30" s="30"/>
      <c r="L30" s="36"/>
      <c r="M30" s="32"/>
      <c r="N30" s="33"/>
      <c r="O30" s="34">
        <f t="shared" si="12"/>
      </c>
      <c r="P30" s="30"/>
      <c r="Q30" s="36"/>
      <c r="R30" s="32"/>
      <c r="S30" s="33"/>
      <c r="T30" s="34">
        <f t="shared" si="13"/>
      </c>
      <c r="U30" s="30"/>
      <c r="V30" s="36"/>
      <c r="W30" s="32"/>
      <c r="X30" s="33"/>
      <c r="Y30" s="34">
        <f t="shared" si="14"/>
      </c>
      <c r="Z30" s="224"/>
    </row>
    <row r="31" spans="1:32" ht="12.75">
      <c r="A31" s="217"/>
      <c r="B31" s="39"/>
      <c r="C31" s="40"/>
      <c r="D31" s="41"/>
      <c r="E31" s="29"/>
      <c r="F31" s="30"/>
      <c r="G31" s="36"/>
      <c r="H31" s="32"/>
      <c r="I31" s="33"/>
      <c r="J31" s="34">
        <f t="shared" si="11"/>
      </c>
      <c r="K31" s="30"/>
      <c r="L31" s="36"/>
      <c r="M31" s="32"/>
      <c r="N31" s="33"/>
      <c r="O31" s="34">
        <f t="shared" si="12"/>
      </c>
      <c r="P31" s="30"/>
      <c r="Q31" s="36"/>
      <c r="R31" s="32"/>
      <c r="S31" s="33"/>
      <c r="T31" s="34">
        <f t="shared" si="13"/>
      </c>
      <c r="U31" s="30"/>
      <c r="V31" s="36"/>
      <c r="W31" s="32"/>
      <c r="X31" s="33"/>
      <c r="Y31" s="34">
        <f t="shared" si="14"/>
      </c>
      <c r="Z31" s="224"/>
      <c r="AA31" s="90"/>
      <c r="AB31" s="90"/>
      <c r="AC31" s="90"/>
      <c r="AD31" s="90"/>
      <c r="AE31" s="90"/>
      <c r="AF31" s="90"/>
    </row>
    <row r="32" spans="1:32" ht="12.75">
      <c r="A32" s="217"/>
      <c r="B32" s="39"/>
      <c r="C32" s="40"/>
      <c r="D32" s="41"/>
      <c r="E32" s="29"/>
      <c r="F32" s="30"/>
      <c r="G32" s="36"/>
      <c r="H32" s="32"/>
      <c r="I32" s="33"/>
      <c r="J32" s="34">
        <f t="shared" si="11"/>
      </c>
      <c r="K32" s="30"/>
      <c r="L32" s="36"/>
      <c r="M32" s="32"/>
      <c r="N32" s="33"/>
      <c r="O32" s="34">
        <f t="shared" si="12"/>
      </c>
      <c r="P32" s="30"/>
      <c r="Q32" s="36"/>
      <c r="R32" s="32"/>
      <c r="S32" s="33"/>
      <c r="T32" s="34">
        <f t="shared" si="13"/>
      </c>
      <c r="U32" s="30"/>
      <c r="V32" s="36"/>
      <c r="W32" s="32"/>
      <c r="X32" s="33"/>
      <c r="Y32" s="34">
        <f t="shared" si="14"/>
      </c>
      <c r="Z32" s="224"/>
      <c r="AA32" s="90"/>
      <c r="AB32" s="90"/>
      <c r="AC32" s="90"/>
      <c r="AD32" s="90"/>
      <c r="AE32" s="90"/>
      <c r="AF32" s="90"/>
    </row>
    <row r="33" spans="1:32" ht="12.75">
      <c r="A33" s="217"/>
      <c r="B33" s="42"/>
      <c r="C33" s="43"/>
      <c r="D33" s="44"/>
      <c r="E33" s="45"/>
      <c r="F33" s="46"/>
      <c r="G33" s="52"/>
      <c r="H33" s="48"/>
      <c r="I33" s="49"/>
      <c r="J33" s="50">
        <f t="shared" si="11"/>
      </c>
      <c r="K33" s="46"/>
      <c r="L33" s="52"/>
      <c r="M33" s="48"/>
      <c r="N33" s="49"/>
      <c r="O33" s="50">
        <f t="shared" si="12"/>
      </c>
      <c r="P33" s="46"/>
      <c r="Q33" s="52"/>
      <c r="R33" s="48"/>
      <c r="S33" s="49"/>
      <c r="T33" s="50">
        <f t="shared" si="13"/>
      </c>
      <c r="U33" s="46"/>
      <c r="V33" s="52"/>
      <c r="W33" s="48"/>
      <c r="X33" s="49"/>
      <c r="Y33" s="50">
        <f t="shared" si="14"/>
      </c>
      <c r="Z33" s="224"/>
      <c r="AA33" s="90"/>
      <c r="AB33" s="90"/>
      <c r="AC33" s="90"/>
      <c r="AD33" s="90"/>
      <c r="AE33" s="90"/>
      <c r="AF33" s="90"/>
    </row>
    <row r="34" spans="1:32" ht="12.75">
      <c r="A34" s="92"/>
      <c r="B34" s="81"/>
      <c r="C34" s="57"/>
      <c r="D34" s="58"/>
      <c r="E34" s="59"/>
      <c r="F34" s="71"/>
      <c r="G34" s="61"/>
      <c r="H34" s="62"/>
      <c r="I34" s="72"/>
      <c r="J34" s="69">
        <f>SUM(J28:J33)-MIN(J28:J33)</f>
        <v>0</v>
      </c>
      <c r="K34" s="71"/>
      <c r="L34" s="61"/>
      <c r="M34" s="62"/>
      <c r="N34" s="72"/>
      <c r="O34" s="69">
        <f>SUM(O28:O33)-MIN(O28:O33)</f>
        <v>0</v>
      </c>
      <c r="P34" s="71"/>
      <c r="Q34" s="61"/>
      <c r="R34" s="62"/>
      <c r="S34" s="72"/>
      <c r="T34" s="69">
        <f>SUM(T28:T33)-MIN(T28:T33)</f>
        <v>0</v>
      </c>
      <c r="U34" s="71"/>
      <c r="V34" s="61"/>
      <c r="W34" s="62"/>
      <c r="X34" s="72"/>
      <c r="Y34" s="64">
        <f>SUM(Y28:Y33)-MIN(Y28:Y33)</f>
        <v>0</v>
      </c>
      <c r="Z34" s="224"/>
      <c r="AA34" s="90"/>
      <c r="AB34" s="90"/>
      <c r="AC34" s="90"/>
      <c r="AD34" s="90"/>
      <c r="AE34" s="90"/>
      <c r="AF34" s="90"/>
    </row>
    <row r="35" spans="1:32" ht="12.75">
      <c r="A35" s="211">
        <v>5</v>
      </c>
      <c r="B35" s="149"/>
      <c r="C35" s="150"/>
      <c r="D35" s="151"/>
      <c r="E35" s="94"/>
      <c r="F35" s="95"/>
      <c r="G35" s="96"/>
      <c r="H35" s="97"/>
      <c r="I35" s="98"/>
      <c r="J35" s="99">
        <f aca="true" t="shared" si="15" ref="J35:J40">IF(F35=0,"",F35+H35-I35)</f>
      </c>
      <c r="K35" s="95"/>
      <c r="L35" s="96"/>
      <c r="M35" s="97"/>
      <c r="N35" s="98"/>
      <c r="O35" s="99">
        <f aca="true" t="shared" si="16" ref="O35:O40">IF(K35=0,"",K35+M35-N35)</f>
      </c>
      <c r="P35" s="95"/>
      <c r="Q35" s="96"/>
      <c r="R35" s="97"/>
      <c r="S35" s="98"/>
      <c r="T35" s="101">
        <f aca="true" t="shared" si="17" ref="T35:T40">IF(P35=0,"",P35+R35-S35)</f>
      </c>
      <c r="U35" s="20"/>
      <c r="V35" s="21"/>
      <c r="W35" s="22"/>
      <c r="X35" s="23"/>
      <c r="Y35" s="102">
        <f aca="true" t="shared" si="18" ref="Y35:Y40">IF(U35=0,"",U35+W35-X35)</f>
      </c>
      <c r="Z35" s="224">
        <f>J41+O41+T41+Y41</f>
        <v>0</v>
      </c>
      <c r="AA35" s="90"/>
      <c r="AB35" s="90"/>
      <c r="AC35" s="90"/>
      <c r="AD35" s="90"/>
      <c r="AE35" s="90"/>
      <c r="AF35" s="90"/>
    </row>
    <row r="36" spans="1:32" ht="12.75">
      <c r="A36" s="211"/>
      <c r="B36" s="39"/>
      <c r="C36" s="40"/>
      <c r="D36" s="41"/>
      <c r="E36" s="29"/>
      <c r="F36" s="30"/>
      <c r="G36" s="31"/>
      <c r="H36" s="32"/>
      <c r="I36" s="33"/>
      <c r="J36" s="34">
        <f t="shared" si="15"/>
      </c>
      <c r="K36" s="30"/>
      <c r="L36" s="31"/>
      <c r="M36" s="32"/>
      <c r="N36" s="33"/>
      <c r="O36" s="34">
        <f t="shared" si="16"/>
      </c>
      <c r="P36" s="30"/>
      <c r="Q36" s="31"/>
      <c r="R36" s="32"/>
      <c r="S36" s="33"/>
      <c r="T36" s="105">
        <f t="shared" si="17"/>
      </c>
      <c r="U36" s="30"/>
      <c r="V36" s="31"/>
      <c r="W36" s="32"/>
      <c r="X36" s="33"/>
      <c r="Y36" s="105">
        <f t="shared" si="18"/>
      </c>
      <c r="Z36" s="224"/>
      <c r="AA36" s="90"/>
      <c r="AB36" s="90"/>
      <c r="AC36" s="90"/>
      <c r="AD36" s="90"/>
      <c r="AE36" s="90"/>
      <c r="AF36" s="90"/>
    </row>
    <row r="37" spans="1:32" ht="12.75">
      <c r="A37" s="211"/>
      <c r="B37" s="39"/>
      <c r="C37" s="40"/>
      <c r="D37" s="41"/>
      <c r="E37" s="29"/>
      <c r="F37" s="30"/>
      <c r="G37" s="31"/>
      <c r="H37" s="32"/>
      <c r="I37" s="33"/>
      <c r="J37" s="34">
        <f t="shared" si="15"/>
      </c>
      <c r="K37" s="30"/>
      <c r="L37" s="31"/>
      <c r="M37" s="32"/>
      <c r="N37" s="33"/>
      <c r="O37" s="34">
        <f t="shared" si="16"/>
      </c>
      <c r="P37" s="30"/>
      <c r="Q37" s="31"/>
      <c r="R37" s="32"/>
      <c r="S37" s="33"/>
      <c r="T37" s="105">
        <f t="shared" si="17"/>
      </c>
      <c r="U37" s="30"/>
      <c r="V37" s="31"/>
      <c r="W37" s="32"/>
      <c r="X37" s="33"/>
      <c r="Y37" s="105">
        <f t="shared" si="18"/>
      </c>
      <c r="Z37" s="224"/>
      <c r="AA37" s="90"/>
      <c r="AB37" s="90"/>
      <c r="AC37" s="90"/>
      <c r="AD37" s="90"/>
      <c r="AE37" s="90"/>
      <c r="AF37" s="90"/>
    </row>
    <row r="38" spans="1:32" ht="12.75">
      <c r="A38" s="211"/>
      <c r="B38" s="39"/>
      <c r="C38" s="40"/>
      <c r="D38" s="41"/>
      <c r="E38" s="29"/>
      <c r="F38" s="30"/>
      <c r="G38" s="31"/>
      <c r="H38" s="32"/>
      <c r="I38" s="33"/>
      <c r="J38" s="34">
        <f t="shared" si="15"/>
      </c>
      <c r="K38" s="30"/>
      <c r="L38" s="31"/>
      <c r="M38" s="32"/>
      <c r="N38" s="33"/>
      <c r="O38" s="34">
        <f t="shared" si="16"/>
      </c>
      <c r="P38" s="30"/>
      <c r="Q38" s="31"/>
      <c r="R38" s="32"/>
      <c r="S38" s="33"/>
      <c r="T38" s="105">
        <f t="shared" si="17"/>
      </c>
      <c r="U38" s="30"/>
      <c r="V38" s="31"/>
      <c r="W38" s="32"/>
      <c r="X38" s="33"/>
      <c r="Y38" s="105">
        <f t="shared" si="18"/>
      </c>
      <c r="Z38" s="224"/>
      <c r="AA38" s="90"/>
      <c r="AB38" s="90"/>
      <c r="AC38" s="90"/>
      <c r="AD38" s="90"/>
      <c r="AE38" s="90"/>
      <c r="AF38" s="90"/>
    </row>
    <row r="39" spans="1:32" ht="12.75">
      <c r="A39" s="211"/>
      <c r="B39" s="39"/>
      <c r="C39" s="40"/>
      <c r="D39" s="41"/>
      <c r="E39" s="29"/>
      <c r="F39" s="30"/>
      <c r="G39" s="31"/>
      <c r="H39" s="32"/>
      <c r="I39" s="33"/>
      <c r="J39" s="34">
        <f t="shared" si="15"/>
      </c>
      <c r="K39" s="30"/>
      <c r="L39" s="31"/>
      <c r="M39" s="32"/>
      <c r="N39" s="33"/>
      <c r="O39" s="34">
        <f t="shared" si="16"/>
      </c>
      <c r="P39" s="30"/>
      <c r="Q39" s="31"/>
      <c r="R39" s="32"/>
      <c r="S39" s="33"/>
      <c r="T39" s="105">
        <f t="shared" si="17"/>
      </c>
      <c r="U39" s="30"/>
      <c r="V39" s="31"/>
      <c r="W39" s="32"/>
      <c r="X39" s="33"/>
      <c r="Y39" s="105">
        <f t="shared" si="18"/>
      </c>
      <c r="Z39" s="224"/>
      <c r="AA39" s="90"/>
      <c r="AB39" s="90"/>
      <c r="AC39" s="90"/>
      <c r="AD39" s="90"/>
      <c r="AE39" s="90"/>
      <c r="AF39" s="90"/>
    </row>
    <row r="40" spans="1:32" ht="12.75">
      <c r="A40" s="211"/>
      <c r="B40" s="107"/>
      <c r="C40" s="108"/>
      <c r="D40" s="109"/>
      <c r="E40" s="110"/>
      <c r="F40" s="46"/>
      <c r="G40" s="47"/>
      <c r="H40" s="48"/>
      <c r="I40" s="49"/>
      <c r="J40" s="50">
        <f t="shared" si="15"/>
      </c>
      <c r="K40" s="46"/>
      <c r="L40" s="47"/>
      <c r="M40" s="48"/>
      <c r="N40" s="49"/>
      <c r="O40" s="50">
        <f t="shared" si="16"/>
      </c>
      <c r="P40" s="46"/>
      <c r="Q40" s="47"/>
      <c r="R40" s="48"/>
      <c r="S40" s="49"/>
      <c r="T40" s="112">
        <f t="shared" si="17"/>
      </c>
      <c r="U40" s="46"/>
      <c r="V40" s="47"/>
      <c r="W40" s="48"/>
      <c r="X40" s="49"/>
      <c r="Y40" s="112">
        <f t="shared" si="18"/>
      </c>
      <c r="Z40" s="224"/>
      <c r="AA40" s="90"/>
      <c r="AB40" s="90"/>
      <c r="AC40" s="90"/>
      <c r="AD40" s="90"/>
      <c r="AE40" s="90"/>
      <c r="AF40" s="90"/>
    </row>
    <row r="41" spans="1:32" ht="12.75">
      <c r="A41" s="92"/>
      <c r="B41" s="81"/>
      <c r="C41" s="57"/>
      <c r="D41" s="58"/>
      <c r="E41" s="59"/>
      <c r="F41" s="71"/>
      <c r="G41" s="114"/>
      <c r="H41" s="62"/>
      <c r="I41" s="72"/>
      <c r="J41" s="64">
        <f>SUM(J35:J40)-MIN(J35:J40)</f>
        <v>0</v>
      </c>
      <c r="K41" s="71"/>
      <c r="L41" s="114"/>
      <c r="M41" s="62"/>
      <c r="N41" s="72"/>
      <c r="O41" s="64">
        <f>SUM(O35:O40)-MIN(O35:O40)</f>
        <v>0</v>
      </c>
      <c r="P41" s="115"/>
      <c r="Q41" s="121"/>
      <c r="R41" s="85"/>
      <c r="S41" s="86"/>
      <c r="T41" s="69">
        <f>SUM(T35:T40)-MIN(T35:T40)</f>
        <v>0</v>
      </c>
      <c r="U41" s="71"/>
      <c r="V41" s="114"/>
      <c r="W41" s="62"/>
      <c r="X41" s="72"/>
      <c r="Y41" s="64">
        <f>SUM(Y35:Y40)-MIN(Y35:Y40)</f>
        <v>0</v>
      </c>
      <c r="Z41" s="224"/>
      <c r="AA41" s="90"/>
      <c r="AB41" s="90"/>
      <c r="AC41" s="90"/>
      <c r="AD41" s="90"/>
      <c r="AE41" s="90"/>
      <c r="AF41" s="90"/>
    </row>
    <row r="42" spans="1:32" ht="12.75">
      <c r="A42" s="211">
        <v>6</v>
      </c>
      <c r="B42" s="145"/>
      <c r="C42" s="146"/>
      <c r="D42" s="147"/>
      <c r="E42" s="74"/>
      <c r="F42" s="20"/>
      <c r="G42" s="21"/>
      <c r="H42" s="22"/>
      <c r="I42" s="23"/>
      <c r="J42" s="24">
        <f aca="true" t="shared" si="19" ref="J42:J47">IF(F42=0,"",F42+H42-I42)</f>
      </c>
      <c r="K42" s="20"/>
      <c r="L42" s="21"/>
      <c r="M42" s="22"/>
      <c r="N42" s="23"/>
      <c r="O42" s="24">
        <f aca="true" t="shared" si="20" ref="O42:O47">IF(K42=0,"",K42+M42-N42)</f>
      </c>
      <c r="P42" s="20"/>
      <c r="Q42" s="21"/>
      <c r="R42" s="22"/>
      <c r="S42" s="23"/>
      <c r="T42" s="24">
        <f aca="true" t="shared" si="21" ref="T42:T47">IF(P42=0,"",P42+R42-S42)</f>
      </c>
      <c r="U42" s="20"/>
      <c r="V42" s="21"/>
      <c r="W42" s="22"/>
      <c r="X42" s="118"/>
      <c r="Y42" s="24">
        <f aca="true" t="shared" si="22" ref="Y42:Y47">IF(U42=0,"",U42+W42-X42)</f>
      </c>
      <c r="Z42" s="224">
        <f>J48+O48+T48+Y48</f>
        <v>0</v>
      </c>
      <c r="AA42" s="90"/>
      <c r="AB42" s="90"/>
      <c r="AC42" s="90"/>
      <c r="AD42" s="90"/>
      <c r="AE42" s="90"/>
      <c r="AF42" s="90"/>
    </row>
    <row r="43" spans="1:32" ht="12.75">
      <c r="A43" s="211"/>
      <c r="B43" s="39"/>
      <c r="C43" s="40"/>
      <c r="D43" s="41"/>
      <c r="E43" s="29"/>
      <c r="F43" s="30"/>
      <c r="G43" s="31"/>
      <c r="H43" s="32"/>
      <c r="I43" s="33"/>
      <c r="J43" s="34">
        <f t="shared" si="19"/>
      </c>
      <c r="K43" s="30"/>
      <c r="L43" s="31"/>
      <c r="M43" s="32"/>
      <c r="N43" s="33"/>
      <c r="O43" s="34">
        <f t="shared" si="20"/>
      </c>
      <c r="P43" s="30"/>
      <c r="Q43" s="31"/>
      <c r="R43" s="32"/>
      <c r="S43" s="33"/>
      <c r="T43" s="34">
        <f t="shared" si="21"/>
      </c>
      <c r="U43" s="30"/>
      <c r="V43" s="31"/>
      <c r="W43" s="32"/>
      <c r="X43" s="119"/>
      <c r="Y43" s="34">
        <f t="shared" si="22"/>
      </c>
      <c r="Z43" s="224"/>
      <c r="AA43" s="90"/>
      <c r="AB43" s="90"/>
      <c r="AC43" s="90"/>
      <c r="AD43" s="90"/>
      <c r="AE43" s="90"/>
      <c r="AF43" s="90"/>
    </row>
    <row r="44" spans="1:32" ht="12.75">
      <c r="A44" s="211"/>
      <c r="B44" s="39"/>
      <c r="C44" s="40"/>
      <c r="D44" s="41"/>
      <c r="E44" s="29"/>
      <c r="F44" s="30"/>
      <c r="G44" s="31"/>
      <c r="H44" s="32"/>
      <c r="I44" s="33"/>
      <c r="J44" s="34">
        <f t="shared" si="19"/>
      </c>
      <c r="K44" s="30"/>
      <c r="L44" s="31"/>
      <c r="M44" s="32"/>
      <c r="N44" s="33"/>
      <c r="O44" s="34">
        <f t="shared" si="20"/>
      </c>
      <c r="P44" s="30"/>
      <c r="Q44" s="31"/>
      <c r="R44" s="32"/>
      <c r="S44" s="33"/>
      <c r="T44" s="34">
        <f t="shared" si="21"/>
      </c>
      <c r="U44" s="30"/>
      <c r="V44" s="31"/>
      <c r="W44" s="32"/>
      <c r="X44" s="119"/>
      <c r="Y44" s="34">
        <f t="shared" si="22"/>
      </c>
      <c r="Z44" s="224"/>
      <c r="AA44" s="90"/>
      <c r="AB44" s="90"/>
      <c r="AC44" s="90"/>
      <c r="AD44" s="90"/>
      <c r="AE44" s="90"/>
      <c r="AF44" s="90"/>
    </row>
    <row r="45" spans="1:32" ht="12.75">
      <c r="A45" s="211"/>
      <c r="B45" s="39"/>
      <c r="C45" s="40"/>
      <c r="D45" s="41"/>
      <c r="E45" s="29"/>
      <c r="F45" s="30"/>
      <c r="G45" s="31"/>
      <c r="H45" s="32"/>
      <c r="I45" s="33"/>
      <c r="J45" s="34">
        <f t="shared" si="19"/>
      </c>
      <c r="K45" s="30"/>
      <c r="L45" s="31"/>
      <c r="M45" s="32"/>
      <c r="N45" s="33"/>
      <c r="O45" s="34">
        <f t="shared" si="20"/>
      </c>
      <c r="P45" s="30"/>
      <c r="Q45" s="31"/>
      <c r="R45" s="32"/>
      <c r="S45" s="33"/>
      <c r="T45" s="34">
        <f t="shared" si="21"/>
      </c>
      <c r="U45" s="30"/>
      <c r="V45" s="31"/>
      <c r="W45" s="32"/>
      <c r="X45" s="119"/>
      <c r="Y45" s="34">
        <f t="shared" si="22"/>
      </c>
      <c r="Z45" s="224"/>
      <c r="AA45" s="90"/>
      <c r="AB45" s="90"/>
      <c r="AC45" s="90"/>
      <c r="AD45" s="90"/>
      <c r="AE45" s="90"/>
      <c r="AF45" s="90"/>
    </row>
    <row r="46" spans="1:32" ht="12.75">
      <c r="A46" s="211"/>
      <c r="B46" s="39"/>
      <c r="C46" s="40"/>
      <c r="D46" s="41"/>
      <c r="E46" s="29"/>
      <c r="F46" s="30"/>
      <c r="G46" s="31"/>
      <c r="H46" s="32"/>
      <c r="I46" s="33"/>
      <c r="J46" s="34">
        <f t="shared" si="19"/>
      </c>
      <c r="K46" s="30"/>
      <c r="L46" s="31"/>
      <c r="M46" s="32"/>
      <c r="N46" s="33"/>
      <c r="O46" s="34">
        <f t="shared" si="20"/>
      </c>
      <c r="P46" s="30"/>
      <c r="Q46" s="31"/>
      <c r="R46" s="32"/>
      <c r="S46" s="33"/>
      <c r="T46" s="34">
        <f t="shared" si="21"/>
      </c>
      <c r="U46" s="30"/>
      <c r="V46" s="31"/>
      <c r="W46" s="32"/>
      <c r="X46" s="119"/>
      <c r="Y46" s="34">
        <f t="shared" si="22"/>
      </c>
      <c r="Z46" s="224"/>
      <c r="AA46" s="90"/>
      <c r="AB46" s="90"/>
      <c r="AC46" s="90"/>
      <c r="AD46" s="90"/>
      <c r="AE46" s="90"/>
      <c r="AF46" s="90"/>
    </row>
    <row r="47" spans="1:32" ht="12.75">
      <c r="A47" s="211"/>
      <c r="B47" s="107"/>
      <c r="C47" s="108"/>
      <c r="D47" s="109"/>
      <c r="E47" s="110"/>
      <c r="F47" s="46"/>
      <c r="G47" s="47"/>
      <c r="H47" s="48"/>
      <c r="I47" s="49"/>
      <c r="J47" s="50">
        <f t="shared" si="19"/>
      </c>
      <c r="K47" s="46"/>
      <c r="L47" s="47"/>
      <c r="M47" s="48"/>
      <c r="N47" s="49"/>
      <c r="O47" s="50">
        <f t="shared" si="20"/>
      </c>
      <c r="P47" s="46"/>
      <c r="Q47" s="47"/>
      <c r="R47" s="48"/>
      <c r="S47" s="49"/>
      <c r="T47" s="50">
        <f t="shared" si="21"/>
      </c>
      <c r="U47" s="46"/>
      <c r="V47" s="47"/>
      <c r="W47" s="48"/>
      <c r="X47" s="120"/>
      <c r="Y47" s="50">
        <f t="shared" si="22"/>
      </c>
      <c r="Z47" s="224"/>
      <c r="AA47" s="90"/>
      <c r="AB47" s="90"/>
      <c r="AC47" s="90"/>
      <c r="AD47" s="90"/>
      <c r="AE47" s="90"/>
      <c r="AF47" s="90"/>
    </row>
    <row r="48" spans="1:32" ht="12.75">
      <c r="A48" s="92"/>
      <c r="B48" s="81"/>
      <c r="C48" s="57"/>
      <c r="D48" s="58"/>
      <c r="E48" s="59"/>
      <c r="F48" s="71"/>
      <c r="G48" s="114"/>
      <c r="H48" s="62"/>
      <c r="I48" s="72"/>
      <c r="J48" s="64">
        <f>SUM(J42:J47)-MIN(J42:J47)</f>
        <v>0</v>
      </c>
      <c r="K48" s="115"/>
      <c r="L48" s="121"/>
      <c r="M48" s="85"/>
      <c r="N48" s="86"/>
      <c r="O48" s="69">
        <f>SUM(O42:O47)-MIN(O42:O47)</f>
        <v>0</v>
      </c>
      <c r="P48" s="86"/>
      <c r="Q48" s="121"/>
      <c r="R48" s="85"/>
      <c r="S48" s="86"/>
      <c r="T48" s="69">
        <f>SUM(T42:T47)-MIN(T42:T47)</f>
        <v>0</v>
      </c>
      <c r="U48" s="71"/>
      <c r="V48" s="114"/>
      <c r="W48" s="62"/>
      <c r="X48" s="63"/>
      <c r="Y48" s="122">
        <f>SUM(Y42:Y47)-MIN(Y42:Y47)</f>
        <v>0</v>
      </c>
      <c r="Z48" s="224"/>
      <c r="AA48" s="90"/>
      <c r="AB48" s="90"/>
      <c r="AC48" s="90"/>
      <c r="AD48" s="90"/>
      <c r="AE48" s="90"/>
      <c r="AF48" s="90"/>
    </row>
    <row r="49" spans="1:32" ht="12.75">
      <c r="A49" s="211">
        <v>7</v>
      </c>
      <c r="B49" s="145"/>
      <c r="C49" s="146"/>
      <c r="D49" s="147"/>
      <c r="E49" s="74"/>
      <c r="F49" s="20"/>
      <c r="G49" s="21"/>
      <c r="H49" s="22"/>
      <c r="I49" s="23"/>
      <c r="J49" s="24">
        <f aca="true" t="shared" si="23" ref="J49:J54">IF(F49=0,"",F49+H49-I49)</f>
      </c>
      <c r="K49" s="20"/>
      <c r="L49" s="21"/>
      <c r="M49" s="22"/>
      <c r="N49" s="23"/>
      <c r="O49" s="24">
        <f aca="true" t="shared" si="24" ref="O49:O54">IF(K49=0,"",K49+M49-N49)</f>
      </c>
      <c r="P49" s="20"/>
      <c r="Q49" s="21"/>
      <c r="R49" s="22"/>
      <c r="S49" s="23"/>
      <c r="T49" s="24">
        <f aca="true" t="shared" si="25" ref="T49:T54">IF(P49=0,"",P49+R49-S49)</f>
      </c>
      <c r="U49" s="20"/>
      <c r="V49" s="21"/>
      <c r="W49" s="22"/>
      <c r="X49" s="118"/>
      <c r="Y49" s="24">
        <f aca="true" t="shared" si="26" ref="Y49:Y54">IF(U49=0,"",U49+W49-X49)</f>
      </c>
      <c r="Z49" s="224">
        <f>J55+O55+T55+Y55</f>
        <v>0</v>
      </c>
      <c r="AA49" s="90"/>
      <c r="AB49" s="90"/>
      <c r="AC49" s="90"/>
      <c r="AD49" s="90"/>
      <c r="AE49" s="90"/>
      <c r="AF49" s="90"/>
    </row>
    <row r="50" spans="1:32" ht="12.75">
      <c r="A50" s="211"/>
      <c r="B50" s="39"/>
      <c r="C50" s="40"/>
      <c r="D50" s="41"/>
      <c r="E50" s="29"/>
      <c r="F50" s="30"/>
      <c r="G50" s="31"/>
      <c r="H50" s="32"/>
      <c r="I50" s="33"/>
      <c r="J50" s="34">
        <f t="shared" si="23"/>
      </c>
      <c r="K50" s="30"/>
      <c r="L50" s="31"/>
      <c r="M50" s="32"/>
      <c r="N50" s="33"/>
      <c r="O50" s="34">
        <f t="shared" si="24"/>
      </c>
      <c r="P50" s="30"/>
      <c r="Q50" s="31"/>
      <c r="R50" s="32"/>
      <c r="S50" s="33"/>
      <c r="T50" s="34">
        <f t="shared" si="25"/>
      </c>
      <c r="U50" s="30"/>
      <c r="V50" s="31"/>
      <c r="W50" s="32"/>
      <c r="X50" s="119"/>
      <c r="Y50" s="34">
        <f t="shared" si="26"/>
      </c>
      <c r="Z50" s="224"/>
      <c r="AA50" s="90"/>
      <c r="AB50" s="90"/>
      <c r="AC50" s="90"/>
      <c r="AD50" s="90"/>
      <c r="AE50" s="90"/>
      <c r="AF50" s="90"/>
    </row>
    <row r="51" spans="1:32" ht="12.75">
      <c r="A51" s="211"/>
      <c r="B51" s="39"/>
      <c r="C51" s="40"/>
      <c r="D51" s="41"/>
      <c r="E51" s="29"/>
      <c r="F51" s="30"/>
      <c r="G51" s="31"/>
      <c r="H51" s="32"/>
      <c r="I51" s="33"/>
      <c r="J51" s="34">
        <f t="shared" si="23"/>
      </c>
      <c r="K51" s="30"/>
      <c r="L51" s="31"/>
      <c r="M51" s="32"/>
      <c r="N51" s="33"/>
      <c r="O51" s="34">
        <f t="shared" si="24"/>
      </c>
      <c r="P51" s="30"/>
      <c r="Q51" s="31"/>
      <c r="R51" s="32"/>
      <c r="S51" s="33"/>
      <c r="T51" s="34">
        <f t="shared" si="25"/>
      </c>
      <c r="U51" s="30"/>
      <c r="V51" s="31"/>
      <c r="W51" s="32"/>
      <c r="X51" s="119"/>
      <c r="Y51" s="34">
        <f t="shared" si="26"/>
      </c>
      <c r="Z51" s="224"/>
      <c r="AA51" s="90"/>
      <c r="AB51" s="90"/>
      <c r="AC51" s="90"/>
      <c r="AD51" s="90"/>
      <c r="AE51" s="90"/>
      <c r="AF51" s="90"/>
    </row>
    <row r="52" spans="1:32" ht="12.75">
      <c r="A52" s="211"/>
      <c r="B52" s="39"/>
      <c r="C52" s="40"/>
      <c r="D52" s="41"/>
      <c r="E52" s="29"/>
      <c r="F52" s="30"/>
      <c r="G52" s="31"/>
      <c r="H52" s="32"/>
      <c r="I52" s="33"/>
      <c r="J52" s="34">
        <f t="shared" si="23"/>
      </c>
      <c r="K52" s="30"/>
      <c r="L52" s="31"/>
      <c r="M52" s="32"/>
      <c r="N52" s="33"/>
      <c r="O52" s="34">
        <f t="shared" si="24"/>
      </c>
      <c r="P52" s="30"/>
      <c r="Q52" s="31"/>
      <c r="R52" s="32"/>
      <c r="S52" s="33"/>
      <c r="T52" s="34">
        <f t="shared" si="25"/>
      </c>
      <c r="U52" s="30"/>
      <c r="V52" s="31"/>
      <c r="W52" s="32"/>
      <c r="X52" s="119"/>
      <c r="Y52" s="34">
        <f t="shared" si="26"/>
      </c>
      <c r="Z52" s="224"/>
      <c r="AA52" s="90"/>
      <c r="AB52" s="90"/>
      <c r="AC52" s="90"/>
      <c r="AD52" s="90"/>
      <c r="AE52" s="90"/>
      <c r="AF52" s="90"/>
    </row>
    <row r="53" spans="1:32" ht="12.75">
      <c r="A53" s="211"/>
      <c r="B53" s="39"/>
      <c r="C53" s="40"/>
      <c r="D53" s="41"/>
      <c r="E53" s="29"/>
      <c r="F53" s="30"/>
      <c r="G53" s="31"/>
      <c r="H53" s="32"/>
      <c r="I53" s="33"/>
      <c r="J53" s="34">
        <f t="shared" si="23"/>
      </c>
      <c r="K53" s="30"/>
      <c r="L53" s="31"/>
      <c r="M53" s="32"/>
      <c r="N53" s="33"/>
      <c r="O53" s="34">
        <f t="shared" si="24"/>
      </c>
      <c r="P53" s="30"/>
      <c r="Q53" s="31"/>
      <c r="R53" s="32"/>
      <c r="S53" s="33"/>
      <c r="T53" s="34">
        <f t="shared" si="25"/>
      </c>
      <c r="U53" s="30"/>
      <c r="V53" s="31"/>
      <c r="W53" s="32"/>
      <c r="X53" s="119"/>
      <c r="Y53" s="34">
        <f t="shared" si="26"/>
      </c>
      <c r="Z53" s="224"/>
      <c r="AA53" s="90"/>
      <c r="AB53" s="90"/>
      <c r="AC53" s="90"/>
      <c r="AD53" s="90"/>
      <c r="AE53" s="90"/>
      <c r="AF53" s="90"/>
    </row>
    <row r="54" spans="1:32" ht="12.75">
      <c r="A54" s="211"/>
      <c r="B54" s="107"/>
      <c r="C54" s="108"/>
      <c r="D54" s="109"/>
      <c r="E54" s="110"/>
      <c r="F54" s="46"/>
      <c r="G54" s="47"/>
      <c r="H54" s="48"/>
      <c r="I54" s="49"/>
      <c r="J54" s="50">
        <f t="shared" si="23"/>
      </c>
      <c r="K54" s="46"/>
      <c r="L54" s="47"/>
      <c r="M54" s="48"/>
      <c r="N54" s="49"/>
      <c r="O54" s="50">
        <f t="shared" si="24"/>
      </c>
      <c r="P54" s="46"/>
      <c r="Q54" s="47"/>
      <c r="R54" s="48"/>
      <c r="S54" s="49"/>
      <c r="T54" s="50">
        <f t="shared" si="25"/>
      </c>
      <c r="U54" s="46"/>
      <c r="V54" s="47"/>
      <c r="W54" s="48"/>
      <c r="X54" s="120"/>
      <c r="Y54" s="50">
        <f t="shared" si="26"/>
      </c>
      <c r="Z54" s="224"/>
      <c r="AA54" s="90"/>
      <c r="AB54" s="90"/>
      <c r="AC54" s="90"/>
      <c r="AD54" s="90"/>
      <c r="AE54" s="90"/>
      <c r="AF54" s="90"/>
    </row>
    <row r="55" spans="1:32" ht="12.75">
      <c r="A55" s="92"/>
      <c r="B55" s="81"/>
      <c r="C55" s="57"/>
      <c r="D55" s="58"/>
      <c r="E55" s="59"/>
      <c r="F55" s="71"/>
      <c r="G55" s="114"/>
      <c r="H55" s="62"/>
      <c r="I55" s="72"/>
      <c r="J55" s="64">
        <f>SUM(J49:J54)-MIN(J49:J54)</f>
        <v>0</v>
      </c>
      <c r="K55" s="71"/>
      <c r="L55" s="114"/>
      <c r="M55" s="62"/>
      <c r="N55" s="72"/>
      <c r="O55" s="64">
        <f>SUM(O49:O54)-MIN(O49:O54)</f>
        <v>0</v>
      </c>
      <c r="P55" s="71"/>
      <c r="Q55" s="114"/>
      <c r="R55" s="62"/>
      <c r="S55" s="72"/>
      <c r="T55" s="64">
        <f>SUM(T49:T54)-MIN(T49:T54)</f>
        <v>0</v>
      </c>
      <c r="U55" s="71"/>
      <c r="V55" s="114"/>
      <c r="W55" s="62"/>
      <c r="X55" s="63"/>
      <c r="Y55" s="122">
        <f>SUM(Y49:Y54)-MIN(Y49:Y54)</f>
        <v>0</v>
      </c>
      <c r="Z55" s="224"/>
      <c r="AA55" s="90"/>
      <c r="AB55" s="90"/>
      <c r="AC55" s="90"/>
      <c r="AD55" s="90"/>
      <c r="AE55" s="90"/>
      <c r="AF55" s="90"/>
    </row>
    <row r="56" spans="1:32" ht="12.75">
      <c r="A56" s="211">
        <v>8</v>
      </c>
      <c r="B56" s="145"/>
      <c r="C56" s="146"/>
      <c r="D56" s="147"/>
      <c r="E56" s="74"/>
      <c r="F56" s="20"/>
      <c r="G56" s="21"/>
      <c r="H56" s="22"/>
      <c r="I56" s="23"/>
      <c r="J56" s="24">
        <f aca="true" t="shared" si="27" ref="J56:J61">IF(F56=0,"",F56+H56-I56)</f>
      </c>
      <c r="K56" s="20"/>
      <c r="L56" s="21"/>
      <c r="M56" s="22"/>
      <c r="N56" s="23"/>
      <c r="O56" s="24">
        <f aca="true" t="shared" si="28" ref="O56:O61">IF(K56=0,"",K56+M56-N56)</f>
      </c>
      <c r="P56" s="20"/>
      <c r="Q56" s="21"/>
      <c r="R56" s="22"/>
      <c r="S56" s="23"/>
      <c r="T56" s="102">
        <f aca="true" t="shared" si="29" ref="T56:T61">IF(P56=0,"",P56+R56-S56)</f>
      </c>
      <c r="U56" s="20"/>
      <c r="V56" s="21"/>
      <c r="W56" s="22"/>
      <c r="X56" s="118"/>
      <c r="Y56" s="24">
        <f aca="true" t="shared" si="30" ref="Y56:Y61">IF(U56=0,"",U56+W56-X56)</f>
      </c>
      <c r="Z56" s="224">
        <f>J62+O62+T62+Y62</f>
        <v>0</v>
      </c>
      <c r="AA56" s="90"/>
      <c r="AB56" s="90"/>
      <c r="AC56" s="90"/>
      <c r="AD56" s="90"/>
      <c r="AE56" s="90"/>
      <c r="AF56" s="90"/>
    </row>
    <row r="57" spans="1:32" ht="12.75">
      <c r="A57" s="211"/>
      <c r="B57" s="39"/>
      <c r="C57" s="40"/>
      <c r="D57" s="41"/>
      <c r="E57" s="29"/>
      <c r="F57" s="30"/>
      <c r="G57" s="31"/>
      <c r="H57" s="32"/>
      <c r="I57" s="33"/>
      <c r="J57" s="34">
        <f t="shared" si="27"/>
      </c>
      <c r="K57" s="30"/>
      <c r="L57" s="31"/>
      <c r="M57" s="32"/>
      <c r="N57" s="33"/>
      <c r="O57" s="34">
        <f t="shared" si="28"/>
      </c>
      <c r="P57" s="30"/>
      <c r="Q57" s="31"/>
      <c r="R57" s="32"/>
      <c r="S57" s="33"/>
      <c r="T57" s="105">
        <f t="shared" si="29"/>
      </c>
      <c r="U57" s="30"/>
      <c r="V57" s="31"/>
      <c r="W57" s="32"/>
      <c r="X57" s="119"/>
      <c r="Y57" s="34">
        <f t="shared" si="30"/>
      </c>
      <c r="Z57" s="224"/>
      <c r="AA57" s="90"/>
      <c r="AB57" s="90"/>
      <c r="AC57" s="90"/>
      <c r="AD57" s="90"/>
      <c r="AE57" s="90"/>
      <c r="AF57" s="90"/>
    </row>
    <row r="58" spans="1:26" ht="12.75">
      <c r="A58" s="211"/>
      <c r="B58" s="39"/>
      <c r="C58" s="40"/>
      <c r="D58" s="41"/>
      <c r="E58" s="29"/>
      <c r="F58" s="30"/>
      <c r="G58" s="31"/>
      <c r="H58" s="32"/>
      <c r="I58" s="33"/>
      <c r="J58" s="34">
        <f t="shared" si="27"/>
      </c>
      <c r="K58" s="30"/>
      <c r="L58" s="31"/>
      <c r="M58" s="32"/>
      <c r="N58" s="33"/>
      <c r="O58" s="34">
        <f t="shared" si="28"/>
      </c>
      <c r="P58" s="30"/>
      <c r="Q58" s="31"/>
      <c r="R58" s="32"/>
      <c r="S58" s="33"/>
      <c r="T58" s="105">
        <f t="shared" si="29"/>
      </c>
      <c r="U58" s="30"/>
      <c r="V58" s="31"/>
      <c r="W58" s="32"/>
      <c r="X58" s="119"/>
      <c r="Y58" s="34">
        <f t="shared" si="30"/>
      </c>
      <c r="Z58" s="224"/>
    </row>
    <row r="59" spans="1:26" ht="12.75">
      <c r="A59" s="211"/>
      <c r="B59" s="39"/>
      <c r="C59" s="40"/>
      <c r="D59" s="41"/>
      <c r="E59" s="29"/>
      <c r="F59" s="30"/>
      <c r="G59" s="31"/>
      <c r="H59" s="32"/>
      <c r="I59" s="33"/>
      <c r="J59" s="34">
        <f t="shared" si="27"/>
      </c>
      <c r="K59" s="30"/>
      <c r="L59" s="31"/>
      <c r="M59" s="32"/>
      <c r="N59" s="33"/>
      <c r="O59" s="34">
        <f t="shared" si="28"/>
      </c>
      <c r="P59" s="30"/>
      <c r="Q59" s="31"/>
      <c r="R59" s="32"/>
      <c r="S59" s="33"/>
      <c r="T59" s="105">
        <f t="shared" si="29"/>
      </c>
      <c r="U59" s="30"/>
      <c r="V59" s="31"/>
      <c r="W59" s="32"/>
      <c r="X59" s="119"/>
      <c r="Y59" s="34">
        <f t="shared" si="30"/>
      </c>
      <c r="Z59" s="224"/>
    </row>
    <row r="60" spans="1:26" ht="12.75">
      <c r="A60" s="211"/>
      <c r="B60" s="39"/>
      <c r="C60" s="40"/>
      <c r="D60" s="41"/>
      <c r="E60" s="29"/>
      <c r="F60" s="30"/>
      <c r="G60" s="31"/>
      <c r="H60" s="32"/>
      <c r="I60" s="33"/>
      <c r="J60" s="34">
        <f t="shared" si="27"/>
      </c>
      <c r="K60" s="30"/>
      <c r="L60" s="31"/>
      <c r="M60" s="32"/>
      <c r="N60" s="33"/>
      <c r="O60" s="34">
        <f t="shared" si="28"/>
      </c>
      <c r="P60" s="30"/>
      <c r="Q60" s="31"/>
      <c r="R60" s="32"/>
      <c r="S60" s="33"/>
      <c r="T60" s="105">
        <f t="shared" si="29"/>
      </c>
      <c r="U60" s="30"/>
      <c r="V60" s="31"/>
      <c r="W60" s="32"/>
      <c r="X60" s="33"/>
      <c r="Y60" s="34">
        <f t="shared" si="30"/>
      </c>
      <c r="Z60" s="224"/>
    </row>
    <row r="61" spans="1:26" ht="12.75">
      <c r="A61" s="211"/>
      <c r="B61" s="107"/>
      <c r="C61" s="108"/>
      <c r="D61" s="109"/>
      <c r="E61" s="110"/>
      <c r="F61" s="46"/>
      <c r="G61" s="47"/>
      <c r="H61" s="48"/>
      <c r="I61" s="49"/>
      <c r="J61" s="50">
        <f t="shared" si="27"/>
      </c>
      <c r="K61" s="46"/>
      <c r="L61" s="47"/>
      <c r="M61" s="48"/>
      <c r="N61" s="49"/>
      <c r="O61" s="50">
        <f t="shared" si="28"/>
      </c>
      <c r="P61" s="46"/>
      <c r="Q61" s="47"/>
      <c r="R61" s="48"/>
      <c r="S61" s="49"/>
      <c r="T61" s="112">
        <f t="shared" si="29"/>
      </c>
      <c r="U61" s="46"/>
      <c r="V61" s="47"/>
      <c r="W61" s="48"/>
      <c r="X61" s="49"/>
      <c r="Y61" s="50">
        <f t="shared" si="30"/>
      </c>
      <c r="Z61" s="224"/>
    </row>
    <row r="62" spans="1:26" ht="12.75">
      <c r="A62" s="80"/>
      <c r="B62" s="124"/>
      <c r="C62" s="124"/>
      <c r="D62" s="124"/>
      <c r="E62" s="125"/>
      <c r="F62" s="60"/>
      <c r="G62" s="126"/>
      <c r="H62" s="124"/>
      <c r="I62" s="124"/>
      <c r="J62" s="64">
        <f>SUM(J56:J61)-MIN(J56:J61)</f>
        <v>0</v>
      </c>
      <c r="K62" s="60"/>
      <c r="L62" s="126"/>
      <c r="M62" s="124"/>
      <c r="N62" s="124"/>
      <c r="O62" s="64">
        <f>SUM(O56:O61)-MIN(O56:O61)</f>
        <v>0</v>
      </c>
      <c r="P62" s="60"/>
      <c r="Q62" s="126"/>
      <c r="R62" s="124"/>
      <c r="S62" s="124"/>
      <c r="T62" s="128">
        <f>SUM(T56:T61)-MIN(T56:T61)</f>
        <v>0</v>
      </c>
      <c r="U62" s="60"/>
      <c r="V62" s="126"/>
      <c r="W62" s="124"/>
      <c r="X62" s="124"/>
      <c r="Y62" s="64">
        <f>SUM(Y56:Y61)-MIN(Y56:Y61)</f>
        <v>0</v>
      </c>
      <c r="Z62" s="224"/>
    </row>
    <row r="63" ht="12.75">
      <c r="J63">
        <f>SUM(J14:J20)</f>
        <v>57.97</v>
      </c>
    </row>
    <row r="64" ht="12.75">
      <c r="J64">
        <f>SUM(J14:J19)</f>
        <v>32.07</v>
      </c>
    </row>
    <row r="65" ht="12.75">
      <c r="J65">
        <f>SUM(J14:J20)</f>
        <v>57.97</v>
      </c>
    </row>
  </sheetData>
  <sheetProtection selectLockedCells="1" selectUnlockedCells="1"/>
  <mergeCells count="29">
    <mergeCell ref="A28:A33"/>
    <mergeCell ref="A49:A54"/>
    <mergeCell ref="Z49:Z55"/>
    <mergeCell ref="A56:A61"/>
    <mergeCell ref="Z56:Z62"/>
    <mergeCell ref="A35:A40"/>
    <mergeCell ref="Z35:Z41"/>
    <mergeCell ref="A42:A47"/>
    <mergeCell ref="Z42:Z48"/>
    <mergeCell ref="Z28:Z34"/>
    <mergeCell ref="Z5:Z6"/>
    <mergeCell ref="A7:A12"/>
    <mergeCell ref="Z7:Z13"/>
    <mergeCell ref="A14:A19"/>
    <mergeCell ref="Z14:Z20"/>
    <mergeCell ref="F5:J5"/>
    <mergeCell ref="D5:D6"/>
    <mergeCell ref="A21:A26"/>
    <mergeCell ref="Z21:Z27"/>
    <mergeCell ref="A1:Z1"/>
    <mergeCell ref="A2:Z2"/>
    <mergeCell ref="A3:Z3"/>
    <mergeCell ref="A4:Z4"/>
    <mergeCell ref="K5:O5"/>
    <mergeCell ref="P5:T5"/>
    <mergeCell ref="U5:Y5"/>
    <mergeCell ref="A5:A6"/>
    <mergeCell ref="B5:B6"/>
    <mergeCell ref="C5:C6"/>
  </mergeCells>
  <printOptions/>
  <pageMargins left="0.25" right="0.25" top="0.9840277777777777" bottom="0.9840277777777777" header="0.5118055555555555" footer="0.5118055555555555"/>
  <pageSetup fitToHeight="2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</dc:creator>
  <cp:keywords/>
  <dc:description/>
  <cp:lastModifiedBy>Gusta</cp:lastModifiedBy>
  <cp:lastPrinted>2013-11-16T13:31:24Z</cp:lastPrinted>
  <dcterms:created xsi:type="dcterms:W3CDTF">2013-11-16T16:16:53Z</dcterms:created>
  <dcterms:modified xsi:type="dcterms:W3CDTF">2013-11-16T16:35:23Z</dcterms:modified>
  <cp:category/>
  <cp:version/>
  <cp:contentType/>
  <cp:contentStatus/>
</cp:coreProperties>
</file>