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060" yWindow="4620" windowWidth="7995" windowHeight="8640" tabRatio="761" firstSheet="1" activeTab="3"/>
  </bookViews>
  <sheets>
    <sheet name="informace,pomoc" sheetId="1" r:id="rId1"/>
    <sheet name="prezence" sheetId="2" r:id="rId2"/>
    <sheet name="vysledky" sheetId="3" r:id="rId3"/>
    <sheet name="výsledková listina" sheetId="4" r:id="rId4"/>
    <sheet name="tabulka_prazdna" sheetId="5" r:id="rId5"/>
    <sheet name="rozlosování" sheetId="6" r:id="rId6"/>
    <sheet name="tabulka_s_odkazy" sheetId="7" r:id="rId7"/>
    <sheet name="záznam rozhodčích" sheetId="8" r:id="rId8"/>
    <sheet name="vysledky2" sheetId="9" r:id="rId9"/>
  </sheets>
  <definedNames>
    <definedName name="_xlnm.Print_Area" localSheetId="3">'výsledková listina'!$B$3:$G$26</definedName>
  </definedNames>
  <calcPr fullCalcOnLoad="1"/>
</workbook>
</file>

<file path=xl/sharedStrings.xml><?xml version="1.0" encoding="utf-8"?>
<sst xmlns="http://schemas.openxmlformats.org/spreadsheetml/2006/main" count="309" uniqueCount="84">
  <si>
    <t>název akce, místo konání, datum</t>
  </si>
  <si>
    <t>ředitel závodu:</t>
  </si>
  <si>
    <t>hlavní rozhodčí:</t>
  </si>
  <si>
    <t>prezence závodnic kategorie:</t>
  </si>
  <si>
    <t>označení kategorie</t>
  </si>
  <si>
    <t>start.číslo</t>
  </si>
  <si>
    <t>příjmení a jméno</t>
  </si>
  <si>
    <t>ročník</t>
  </si>
  <si>
    <t>oddíl</t>
  </si>
  <si>
    <t>trenér</t>
  </si>
  <si>
    <t xml:space="preserve"> </t>
  </si>
  <si>
    <t>výsledky kategorie:</t>
  </si>
  <si>
    <t>přeskok</t>
  </si>
  <si>
    <t>bradla</t>
  </si>
  <si>
    <t>kladina</t>
  </si>
  <si>
    <t>prostná</t>
  </si>
  <si>
    <t>celkem</t>
  </si>
  <si>
    <t>start.č.</t>
  </si>
  <si>
    <t>bodů</t>
  </si>
  <si>
    <t>pořadí</t>
  </si>
  <si>
    <t>Informace k programu:</t>
  </si>
  <si>
    <t>makro</t>
  </si>
  <si>
    <t>příkaz</t>
  </si>
  <si>
    <t>funkce</t>
  </si>
  <si>
    <t>Makro1</t>
  </si>
  <si>
    <t>vytvoří výsledkovou listinu na listu " výsledková listina"</t>
  </si>
  <si>
    <t>!!!</t>
  </si>
  <si>
    <r>
      <t xml:space="preserve"> Pro každou kategorii je nutno otevřít nový soubor !!!</t>
    </r>
    <r>
      <rPr>
        <sz val="16"/>
        <color indexed="10"/>
        <rFont val="Arial CE"/>
        <family val="2"/>
      </rPr>
      <t xml:space="preserve"> (otevřít tento originál a následně jej "Uložit jako…" /přejmenovat dle kategorie/)</t>
    </r>
  </si>
  <si>
    <t>!</t>
  </si>
  <si>
    <t>Vyplňte list "prezence" a na list "vysledky" zapište známky, poté klikněte na tlačítko "VYTVOŘ VÝSLEDKOVOU LISTINU". Tisknout budete nejsnáz tzv. výběr (A4 na šířku). Náhledem se ujistíte, zda se vše vejde na list (závislé na nastavení tiskárny).</t>
  </si>
  <si>
    <t>Po vyplnění prezence se automaticky vyplní tabulky na listu "tabulka s odkazy" (viz automatické rozlosování), nebo si můžete tabulky vyplnit "podle svého" na listu "tabulka prazdna".</t>
  </si>
  <si>
    <t>S listy "vysledky2" a  "tabulka s odkazy" vůbec nepracujte = pokud možno nic nepřepisujte a nemažte, jsou celé zamčené (používejte jen pro tisk)</t>
  </si>
  <si>
    <t>Heslem k odemykání a zamykání listů jseou 3 první písmena z názvu listu.</t>
  </si>
  <si>
    <t>Pro potřeby gymnastických oddílů Jč kraje vytvořil Lukáš Erhart (TJ MERKUR Č.B.), event. dotazy 608 510 265 nebo na lerhart@cag.cz.</t>
  </si>
  <si>
    <t>kategorie:</t>
  </si>
  <si>
    <t>pořadí nářadí :</t>
  </si>
  <si>
    <t>družstvo číslo:</t>
  </si>
  <si>
    <t>st.č.</t>
  </si>
  <si>
    <t>tačítko na listu "výsledky"</t>
  </si>
  <si>
    <t xml:space="preserve">POZOR! Program automaticky řeší situaci rovnosti výkonů při stanovování pořadí. O umístnění rozhoduje vyšší konečná známka na kladině. V případě stejné známky na kladině jsou závodnice řazeny dle vyšší známky za provedení na kladině! </t>
  </si>
  <si>
    <t>ROZLOSOVÁNÍ</t>
  </si>
  <si>
    <t>družstvo č 1</t>
  </si>
  <si>
    <t>družstvo č 2</t>
  </si>
  <si>
    <t>družstvo č 3</t>
  </si>
  <si>
    <t>družstvo č 4</t>
  </si>
  <si>
    <t>spec. srážky</t>
  </si>
  <si>
    <t>nářadí celková</t>
  </si>
  <si>
    <t>celkem bodů</t>
  </si>
  <si>
    <t>NÁŘADÍ:</t>
  </si>
  <si>
    <t>D obtížnost</t>
  </si>
  <si>
    <t xml:space="preserve">E   výchozí   </t>
  </si>
  <si>
    <t>E   srážky</t>
  </si>
  <si>
    <t>E konečná</t>
  </si>
  <si>
    <t>Kolář  František</t>
  </si>
  <si>
    <t>Dytrichová  Renata</t>
  </si>
  <si>
    <t>základní stupeň</t>
  </si>
  <si>
    <t>Vybíralová  Kateřina</t>
  </si>
  <si>
    <t>Zádrapová,Vybíralová,Jírová L.</t>
  </si>
  <si>
    <t>Šímová  Viktorie</t>
  </si>
  <si>
    <t>Fúlsacková  Kateřina</t>
  </si>
  <si>
    <t>Dvořáková  Barbora</t>
  </si>
  <si>
    <t>Nezvedová  Nikola</t>
  </si>
  <si>
    <t>Jiříková , Zourová</t>
  </si>
  <si>
    <t>Ošmerová  Magdalena</t>
  </si>
  <si>
    <t>Bagová , Porkristlová</t>
  </si>
  <si>
    <t>Šestáková  Isabela</t>
  </si>
  <si>
    <t>Tušlová  Natálie</t>
  </si>
  <si>
    <t>Candrová  Michaela</t>
  </si>
  <si>
    <t>Šrámková  Barbora</t>
  </si>
  <si>
    <t>Polívková , Vandělíková</t>
  </si>
  <si>
    <t>Eisselltová  Ellen</t>
  </si>
  <si>
    <t>Hirshová  Marion</t>
  </si>
  <si>
    <t>Dvořáková Kateřina</t>
  </si>
  <si>
    <t>Povišerová Nečasová Kubešová</t>
  </si>
  <si>
    <t>Švehlová  Rozárie</t>
  </si>
  <si>
    <t>Kollerová   Marika</t>
  </si>
  <si>
    <t>Lejtnerová  Eliška</t>
  </si>
  <si>
    <t>Dytrichová , Fuxová</t>
  </si>
  <si>
    <t>Loskotová  Karolina</t>
  </si>
  <si>
    <t>O pohár Nové Včelnice  18.10.2014</t>
  </si>
  <si>
    <t>JH</t>
  </si>
  <si>
    <t>Pe</t>
  </si>
  <si>
    <t>CB</t>
  </si>
  <si>
    <t>NV</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</si>
</sst>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_-* #,##0\ _K_č_-;\-* #,##0\ _K_č_-;_-* &quot;-&quot;??\ _K_č_-;_-@_-"/>
  </numFmts>
  <fonts count="60">
    <font>
      <sz val="10"/>
      <name val="Arial CE"/>
      <family val="0"/>
    </font>
    <font>
      <b/>
      <i/>
      <sz val="10"/>
      <name val="Arial CE"/>
      <family val="2"/>
    </font>
    <font>
      <b/>
      <sz val="10"/>
      <name val="Arial CE"/>
      <family val="2"/>
    </font>
    <font>
      <i/>
      <sz val="10"/>
      <name val="Arial CE"/>
      <family val="2"/>
    </font>
    <font>
      <sz val="11"/>
      <name val="Arial CE"/>
      <family val="2"/>
    </font>
    <font>
      <sz val="8"/>
      <name val="Arial CE"/>
      <family val="2"/>
    </font>
    <font>
      <sz val="10"/>
      <name val="Arial"/>
      <family val="0"/>
    </font>
    <font>
      <i/>
      <sz val="10"/>
      <name val="Arial"/>
      <family val="0"/>
    </font>
    <font>
      <sz val="12"/>
      <name val="Arial CE"/>
      <family val="2"/>
    </font>
    <font>
      <i/>
      <sz val="8"/>
      <name val="Arial CE"/>
      <family val="2"/>
    </font>
    <font>
      <i/>
      <sz val="9"/>
      <name val="Arial CE"/>
      <family val="2"/>
    </font>
    <font>
      <b/>
      <sz val="12"/>
      <name val="Arial CE"/>
      <family val="2"/>
    </font>
    <font>
      <b/>
      <sz val="14"/>
      <name val="Arial CE"/>
      <family val="2"/>
    </font>
    <font>
      <b/>
      <sz val="10"/>
      <color indexed="10"/>
      <name val="Arial CE"/>
      <family val="2"/>
    </font>
    <font>
      <b/>
      <sz val="20"/>
      <color indexed="10"/>
      <name val="Arial CE"/>
      <family val="2"/>
    </font>
    <font>
      <b/>
      <sz val="16"/>
      <color indexed="10"/>
      <name val="Arial CE"/>
      <family val="2"/>
    </font>
    <font>
      <sz val="16"/>
      <color indexed="10"/>
      <name val="Arial CE"/>
      <family val="2"/>
    </font>
    <font>
      <b/>
      <sz val="16"/>
      <name val="Arial CE"/>
      <family val="2"/>
    </font>
    <font>
      <sz val="14"/>
      <color indexed="10"/>
      <name val="Arial CE"/>
      <family val="2"/>
    </font>
    <font>
      <sz val="14"/>
      <name val="Arial CE"/>
      <family val="2"/>
    </font>
    <font>
      <b/>
      <sz val="12"/>
      <color indexed="10"/>
      <name val="Arial CE"/>
      <family val="2"/>
    </font>
    <font>
      <sz val="14"/>
      <color indexed="12"/>
      <name val="Arial CE"/>
      <family val="2"/>
    </font>
    <font>
      <sz val="10"/>
      <color indexed="10"/>
      <name val="Arial CE"/>
      <family val="2"/>
    </font>
    <font>
      <b/>
      <sz val="8"/>
      <name val="Arial CE"/>
      <family val="2"/>
    </font>
    <font>
      <b/>
      <i/>
      <sz val="9"/>
      <name val="Arial CE"/>
      <family val="0"/>
    </font>
    <font>
      <i/>
      <sz val="7"/>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3"/>
        <bgColor indexed="64"/>
      </patternFill>
    </fill>
    <fill>
      <patternFill patternType="gray0625">
        <fgColor indexed="22"/>
        <bgColor indexed="9"/>
      </patternFill>
    </fill>
    <fill>
      <patternFill patternType="solid">
        <fgColor indexed="22"/>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35">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Font="1" applyBorder="1" applyAlignment="1" applyProtection="1">
      <alignment horizontal="left"/>
      <protection/>
    </xf>
    <xf numFmtId="0" fontId="2" fillId="0" borderId="13" xfId="0" applyFont="1" applyBorder="1" applyAlignment="1" applyProtection="1">
      <alignment horizontal="right"/>
      <protection/>
    </xf>
    <xf numFmtId="0" fontId="0" fillId="0" borderId="14" xfId="0" applyBorder="1" applyAlignment="1" applyProtection="1">
      <alignment/>
      <protection/>
    </xf>
    <xf numFmtId="0" fontId="1" fillId="0" borderId="15" xfId="0" applyFont="1" applyBorder="1" applyAlignment="1" applyProtection="1">
      <alignment horizontal="left"/>
      <protection/>
    </xf>
    <xf numFmtId="0" fontId="0" fillId="0" borderId="16" xfId="0" applyBorder="1" applyAlignment="1" applyProtection="1">
      <alignment/>
      <protection/>
    </xf>
    <xf numFmtId="0" fontId="5" fillId="0" borderId="17" xfId="0" applyFont="1" applyBorder="1" applyAlignment="1" applyProtection="1">
      <alignment horizontal="center"/>
      <protection/>
    </xf>
    <xf numFmtId="0" fontId="0" fillId="0" borderId="17" xfId="0" applyFont="1" applyBorder="1" applyAlignment="1" applyProtection="1">
      <alignment horizontal="left"/>
      <protection/>
    </xf>
    <xf numFmtId="0" fontId="0"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6" fillId="0" borderId="17" xfId="0" applyNumberFormat="1" applyFont="1" applyFill="1" applyBorder="1" applyAlignment="1" applyProtection="1">
      <alignment horizontal="left" vertical="top"/>
      <protection locked="0"/>
    </xf>
    <xf numFmtId="0" fontId="7" fillId="0" borderId="17" xfId="0" applyNumberFormat="1" applyFont="1" applyFill="1" applyBorder="1" applyAlignment="1" applyProtection="1">
      <alignment horizontal="center" vertical="top"/>
      <protection locked="0"/>
    </xf>
    <xf numFmtId="0" fontId="7" fillId="0" borderId="17"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center" vertical="top"/>
      <protection locked="0"/>
    </xf>
    <xf numFmtId="0" fontId="0" fillId="0" borderId="17"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xf>
    <xf numFmtId="0" fontId="0" fillId="0" borderId="0" xfId="0" applyBorder="1" applyAlignment="1" applyProtection="1">
      <alignment horizontal="center"/>
      <protection/>
    </xf>
    <xf numFmtId="0" fontId="0" fillId="0" borderId="17" xfId="0" applyFont="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17"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5" xfId="0" applyFont="1" applyBorder="1" applyAlignment="1" applyProtection="1">
      <alignment horizontal="left"/>
      <protection/>
    </xf>
    <xf numFmtId="0" fontId="0" fillId="0" borderId="15" xfId="0" applyFont="1" applyBorder="1" applyAlignment="1" applyProtection="1">
      <alignment horizontal="center"/>
      <protection/>
    </xf>
    <xf numFmtId="0" fontId="0" fillId="0" borderId="0" xfId="0" applyBorder="1" applyAlignment="1" applyProtection="1">
      <alignment horizontal="left"/>
      <protection/>
    </xf>
    <xf numFmtId="0" fontId="5"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7" xfId="0" applyBorder="1" applyAlignment="1" applyProtection="1">
      <alignment horizontal="left"/>
      <protection/>
    </xf>
    <xf numFmtId="0" fontId="0" fillId="33" borderId="0" xfId="0" applyFill="1" applyAlignment="1">
      <alignment/>
    </xf>
    <xf numFmtId="0" fontId="12" fillId="33" borderId="0" xfId="0" applyFont="1" applyFill="1" applyAlignment="1">
      <alignment/>
    </xf>
    <xf numFmtId="0" fontId="8" fillId="34" borderId="17" xfId="0" applyFont="1" applyFill="1" applyBorder="1" applyAlignment="1">
      <alignment horizontal="center"/>
    </xf>
    <xf numFmtId="0" fontId="8" fillId="34" borderId="19" xfId="0" applyFont="1" applyFill="1" applyBorder="1" applyAlignment="1">
      <alignment/>
    </xf>
    <xf numFmtId="0" fontId="8" fillId="34" borderId="20" xfId="0" applyFont="1" applyFill="1" applyBorder="1" applyAlignment="1">
      <alignment/>
    </xf>
    <xf numFmtId="0" fontId="8" fillId="34"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left"/>
    </xf>
    <xf numFmtId="0" fontId="17" fillId="0" borderId="0" xfId="0" applyFont="1" applyBorder="1" applyAlignment="1">
      <alignment horizontal="center"/>
    </xf>
    <xf numFmtId="0" fontId="0" fillId="0" borderId="0" xfId="0" applyBorder="1" applyAlignment="1">
      <alignment/>
    </xf>
    <xf numFmtId="0" fontId="8" fillId="0" borderId="0" xfId="0" applyFont="1" applyBorder="1" applyAlignment="1">
      <alignment horizontal="left"/>
    </xf>
    <xf numFmtId="0" fontId="11" fillId="0" borderId="0" xfId="0" applyFont="1" applyBorder="1" applyAlignment="1">
      <alignment horizontal="center"/>
    </xf>
    <xf numFmtId="0" fontId="18" fillId="0" borderId="0" xfId="0" applyFont="1" applyBorder="1" applyAlignment="1">
      <alignment horizontal="left"/>
    </xf>
    <xf numFmtId="0" fontId="19" fillId="0" borderId="0" xfId="0" applyFont="1" applyAlignment="1">
      <alignment/>
    </xf>
    <xf numFmtId="0" fontId="18" fillId="0" borderId="0" xfId="0" applyFont="1" applyAlignment="1">
      <alignment/>
    </xf>
    <xf numFmtId="0" fontId="19" fillId="0" borderId="0" xfId="0" applyFont="1" applyBorder="1" applyAlignment="1">
      <alignment horizontal="left"/>
    </xf>
    <xf numFmtId="0" fontId="18" fillId="0" borderId="0" xfId="0" applyFont="1" applyBorder="1" applyAlignment="1">
      <alignment/>
    </xf>
    <xf numFmtId="0" fontId="20" fillId="0" borderId="0" xfId="0" applyFont="1" applyBorder="1" applyAlignment="1">
      <alignment horizontal="center"/>
    </xf>
    <xf numFmtId="0" fontId="19" fillId="0" borderId="0" xfId="0" applyFont="1" applyBorder="1" applyAlignment="1">
      <alignment/>
    </xf>
    <xf numFmtId="0" fontId="21" fillId="0" borderId="0" xfId="0" applyFont="1" applyBorder="1" applyAlignment="1">
      <alignment horizontal="left"/>
    </xf>
    <xf numFmtId="0" fontId="0" fillId="0" borderId="0" xfId="0" applyFont="1" applyAlignment="1">
      <alignment/>
    </xf>
    <xf numFmtId="0" fontId="22" fillId="0" borderId="0" xfId="0" applyFont="1" applyAlignment="1">
      <alignment/>
    </xf>
    <xf numFmtId="0" fontId="0" fillId="0" borderId="0" xfId="0" applyBorder="1" applyAlignment="1" applyProtection="1">
      <alignment horizontal="right"/>
      <protection/>
    </xf>
    <xf numFmtId="0" fontId="0" fillId="0" borderId="22" xfId="0" applyFont="1" applyBorder="1" applyAlignment="1" applyProtection="1">
      <alignment horizontal="center"/>
      <protection/>
    </xf>
    <xf numFmtId="0" fontId="0" fillId="0" borderId="23" xfId="0" applyBorder="1" applyAlignment="1" applyProtection="1">
      <alignment horizontal="center"/>
      <protection/>
    </xf>
    <xf numFmtId="0" fontId="0" fillId="0" borderId="24" xfId="0" applyFont="1" applyBorder="1" applyAlignment="1" applyProtection="1">
      <alignment horizontal="center"/>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0" fillId="35" borderId="27" xfId="0" applyFill="1" applyBorder="1" applyAlignment="1" applyProtection="1">
      <alignment/>
      <protection/>
    </xf>
    <xf numFmtId="0" fontId="0" fillId="0" borderId="28" xfId="0" applyBorder="1" applyAlignment="1" applyProtection="1">
      <alignment horizontal="center"/>
      <protection/>
    </xf>
    <xf numFmtId="0" fontId="0" fillId="0" borderId="29" xfId="0" applyBorder="1" applyAlignment="1" applyProtection="1">
      <alignment/>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left"/>
      <protection/>
    </xf>
    <xf numFmtId="0" fontId="0" fillId="0" borderId="29" xfId="0" applyBorder="1" applyAlignment="1" applyProtection="1">
      <alignment horizontal="left"/>
      <protection/>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23"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horizontal="left"/>
      <protection/>
    </xf>
    <xf numFmtId="0" fontId="9" fillId="0" borderId="0" xfId="0" applyFont="1" applyAlignment="1" applyProtection="1">
      <alignment/>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0" xfId="0" applyFont="1" applyAlignment="1" applyProtection="1">
      <alignment horizontal="left"/>
      <protection/>
    </xf>
    <xf numFmtId="0" fontId="0" fillId="0" borderId="17"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24" fillId="0" borderId="0" xfId="0" applyFont="1" applyBorder="1" applyAlignment="1" applyProtection="1">
      <alignment horizontal="center"/>
      <protection/>
    </xf>
    <xf numFmtId="164" fontId="2" fillId="0" borderId="17" xfId="0" applyNumberFormat="1" applyFont="1" applyBorder="1" applyAlignment="1" applyProtection="1">
      <alignment horizontal="center"/>
      <protection/>
    </xf>
    <xf numFmtId="0" fontId="2" fillId="0" borderId="15" xfId="0" applyFont="1" applyBorder="1" applyAlignment="1" applyProtection="1">
      <alignment horizontal="center"/>
      <protection/>
    </xf>
    <xf numFmtId="0" fontId="0" fillId="0" borderId="0" xfId="0" applyFont="1" applyAlignment="1" applyProtection="1">
      <alignment/>
      <protection/>
    </xf>
    <xf numFmtId="0" fontId="5" fillId="0" borderId="33"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Fill="1" applyAlignment="1" applyProtection="1">
      <alignment/>
      <protection/>
    </xf>
    <xf numFmtId="0" fontId="9" fillId="0" borderId="0" xfId="0" applyFont="1" applyFill="1" applyBorder="1" applyAlignment="1" applyProtection="1">
      <alignment horizontal="left"/>
      <protection/>
    </xf>
    <xf numFmtId="0" fontId="23" fillId="0" borderId="33" xfId="0" applyFont="1" applyFill="1" applyBorder="1" applyAlignment="1" applyProtection="1">
      <alignment/>
      <protection/>
    </xf>
    <xf numFmtId="0" fontId="23" fillId="0" borderId="15" xfId="0" applyFont="1" applyFill="1" applyBorder="1" applyAlignment="1" applyProtection="1">
      <alignment horizontal="left"/>
      <protection/>
    </xf>
    <xf numFmtId="0" fontId="5" fillId="0" borderId="15" xfId="0" applyFont="1" applyFill="1" applyBorder="1" applyAlignment="1" applyProtection="1">
      <alignment/>
      <protection/>
    </xf>
    <xf numFmtId="0" fontId="5" fillId="0" borderId="15" xfId="0" applyFont="1" applyFill="1" applyBorder="1" applyAlignment="1" applyProtection="1">
      <alignment horizontal="right"/>
      <protection/>
    </xf>
    <xf numFmtId="0" fontId="23" fillId="0" borderId="15" xfId="0" applyFont="1" applyFill="1" applyBorder="1" applyAlignment="1" applyProtection="1">
      <alignment/>
      <protection/>
    </xf>
    <xf numFmtId="0" fontId="9" fillId="0" borderId="15" xfId="0" applyFont="1" applyFill="1" applyBorder="1" applyAlignment="1" applyProtection="1">
      <alignment horizontal="left"/>
      <protection/>
    </xf>
    <xf numFmtId="0" fontId="5" fillId="0" borderId="16" xfId="0" applyFont="1" applyFill="1" applyBorder="1" applyAlignment="1" applyProtection="1">
      <alignment/>
      <protection/>
    </xf>
    <xf numFmtId="0" fontId="5" fillId="0" borderId="0" xfId="0" applyFont="1" applyFill="1" applyBorder="1" applyAlignment="1" applyProtection="1">
      <alignment/>
      <protection/>
    </xf>
    <xf numFmtId="0" fontId="5" fillId="0" borderId="33" xfId="0" applyFont="1" applyFill="1" applyBorder="1" applyAlignment="1" applyProtection="1">
      <alignment/>
      <protection/>
    </xf>
    <xf numFmtId="0" fontId="5" fillId="0" borderId="15"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23" fillId="0"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3" xfId="0" applyFont="1" applyFill="1" applyBorder="1" applyAlignment="1" applyProtection="1">
      <alignment horizontal="left"/>
      <protection/>
    </xf>
    <xf numFmtId="0" fontId="5" fillId="0" borderId="35" xfId="0" applyFont="1" applyFill="1" applyBorder="1" applyAlignment="1" applyProtection="1">
      <alignment horizontal="left"/>
      <protection/>
    </xf>
    <xf numFmtId="0" fontId="23" fillId="0" borderId="36"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64" fontId="23" fillId="34" borderId="17" xfId="34" applyNumberFormat="1" applyFont="1" applyFill="1" applyBorder="1" applyAlignment="1" applyProtection="1">
      <alignment horizontal="center"/>
      <protection/>
    </xf>
    <xf numFmtId="164" fontId="0" fillId="0" borderId="17" xfId="0" applyNumberForma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35" borderId="25"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35" borderId="26" xfId="0"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35" borderId="27" xfId="0" applyFill="1" applyBorder="1" applyAlignment="1" applyProtection="1">
      <alignment horizontal="left" vertical="center"/>
      <protection/>
    </xf>
    <xf numFmtId="0" fontId="3" fillId="0" borderId="37" xfId="0" applyFont="1" applyBorder="1" applyAlignment="1" applyProtection="1">
      <alignment horizontal="center"/>
      <protection/>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protection/>
    </xf>
    <xf numFmtId="0" fontId="0" fillId="35" borderId="17" xfId="0" applyFill="1" applyBorder="1" applyAlignment="1" applyProtection="1">
      <alignment horizontal="left" vertical="center"/>
      <protection/>
    </xf>
    <xf numFmtId="0" fontId="1" fillId="0" borderId="13" xfId="0" applyFont="1" applyBorder="1" applyAlignment="1" applyProtection="1">
      <alignment horizontal="left"/>
      <protection locked="0"/>
    </xf>
    <xf numFmtId="0" fontId="3" fillId="0" borderId="15" xfId="0" applyFont="1" applyBorder="1" applyAlignment="1" applyProtection="1">
      <alignment horizontal="lef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6"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left" vertical="top"/>
      <protection locked="0"/>
    </xf>
    <xf numFmtId="0" fontId="0" fillId="0" borderId="41" xfId="0" applyBorder="1" applyAlignment="1" applyProtection="1">
      <alignment horizontal="center"/>
      <protection/>
    </xf>
    <xf numFmtId="0" fontId="0" fillId="0" borderId="42" xfId="0" applyBorder="1" applyAlignment="1" applyProtection="1">
      <alignment/>
      <protection/>
    </xf>
    <xf numFmtId="0" fontId="2" fillId="0" borderId="43" xfId="0" applyFont="1" applyBorder="1" applyAlignment="1" applyProtection="1">
      <alignment horizontal="center"/>
      <protection/>
    </xf>
    <xf numFmtId="0" fontId="0" fillId="0" borderId="43" xfId="0" applyBorder="1" applyAlignment="1" applyProtection="1">
      <alignment/>
      <protection/>
    </xf>
    <xf numFmtId="0" fontId="0" fillId="0" borderId="44" xfId="0" applyBorder="1" applyAlignment="1" applyProtection="1">
      <alignment/>
      <protection/>
    </xf>
    <xf numFmtId="0" fontId="5"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45" xfId="0" applyBorder="1" applyAlignment="1" applyProtection="1">
      <alignment horizontal="center"/>
      <protection/>
    </xf>
    <xf numFmtId="0" fontId="6" fillId="0" borderId="26" xfId="0" applyNumberFormat="1" applyFont="1" applyFill="1" applyBorder="1" applyAlignment="1" applyProtection="1">
      <alignment horizontal="left" vertical="top"/>
      <protection locked="0"/>
    </xf>
    <xf numFmtId="0" fontId="7" fillId="0" borderId="26" xfId="0" applyNumberFormat="1" applyFont="1" applyFill="1" applyBorder="1" applyAlignment="1" applyProtection="1">
      <alignment horizontal="left" vertical="top"/>
      <protection locked="0"/>
    </xf>
    <xf numFmtId="0" fontId="0" fillId="0" borderId="46" xfId="0" applyBorder="1" applyAlignment="1" applyProtection="1">
      <alignment horizontal="center"/>
      <protection/>
    </xf>
    <xf numFmtId="0" fontId="6" fillId="0" borderId="29" xfId="0" applyNumberFormat="1" applyFont="1" applyFill="1" applyBorder="1" applyAlignment="1" applyProtection="1">
      <alignment horizontal="left" vertical="top"/>
      <protection locked="0"/>
    </xf>
    <xf numFmtId="0" fontId="7" fillId="0" borderId="29" xfId="0" applyNumberFormat="1" applyFont="1" applyFill="1" applyBorder="1" applyAlignment="1" applyProtection="1">
      <alignment horizontal="center" vertical="top"/>
      <protection locked="0"/>
    </xf>
    <xf numFmtId="0" fontId="7" fillId="0" borderId="29" xfId="0" applyNumberFormat="1" applyFont="1" applyFill="1" applyBorder="1" applyAlignment="1" applyProtection="1">
      <alignment horizontal="left" vertical="top"/>
      <protection locked="0"/>
    </xf>
    <xf numFmtId="0" fontId="7" fillId="0" borderId="27" xfId="0" applyNumberFormat="1" applyFont="1" applyFill="1" applyBorder="1" applyAlignment="1" applyProtection="1">
      <alignment horizontal="left" vertical="top"/>
      <protection locked="0"/>
    </xf>
    <xf numFmtId="0" fontId="0" fillId="0" borderId="32" xfId="0" applyBorder="1" applyAlignment="1" applyProtection="1">
      <alignment/>
      <protection/>
    </xf>
    <xf numFmtId="0" fontId="0" fillId="0" borderId="47" xfId="0" applyBorder="1" applyAlignment="1" applyProtection="1">
      <alignment horizontal="center"/>
      <protection/>
    </xf>
    <xf numFmtId="164" fontId="0" fillId="0" borderId="17" xfId="0" applyNumberFormat="1" applyFill="1" applyBorder="1" applyAlignment="1" applyProtection="1">
      <alignment horizontal="center"/>
      <protection/>
    </xf>
    <xf numFmtId="0" fontId="25" fillId="0" borderId="30" xfId="0" applyFont="1" applyBorder="1" applyAlignment="1" applyProtection="1">
      <alignment horizontal="center" wrapText="1"/>
      <protection/>
    </xf>
    <xf numFmtId="0" fontId="25" fillId="0" borderId="27" xfId="0" applyFont="1" applyBorder="1" applyAlignment="1" applyProtection="1">
      <alignment horizontal="center" wrapText="1"/>
      <protection/>
    </xf>
    <xf numFmtId="0" fontId="0" fillId="0" borderId="33" xfId="0" applyFont="1" applyBorder="1" applyAlignment="1" applyProtection="1">
      <alignment horizontal="center"/>
      <protection/>
    </xf>
    <xf numFmtId="0" fontId="25" fillId="0" borderId="29" xfId="0" applyFont="1" applyBorder="1" applyAlignment="1" applyProtection="1">
      <alignment horizontal="center" wrapText="1"/>
      <protection/>
    </xf>
    <xf numFmtId="0" fontId="2" fillId="0" borderId="44" xfId="0" applyFont="1" applyBorder="1" applyAlignment="1" applyProtection="1">
      <alignment horizontal="center"/>
      <protection/>
    </xf>
    <xf numFmtId="0" fontId="2" fillId="0" borderId="14" xfId="0" applyFont="1" applyBorder="1" applyAlignment="1" applyProtection="1">
      <alignment horizontal="center" wrapText="1"/>
      <protection/>
    </xf>
    <xf numFmtId="164" fontId="5" fillId="0" borderId="17" xfId="0" applyNumberFormat="1" applyFont="1" applyFill="1" applyBorder="1" applyAlignment="1" applyProtection="1">
      <alignment horizontal="center"/>
      <protection locked="0"/>
    </xf>
    <xf numFmtId="164" fontId="5" fillId="36" borderId="17" xfId="0" applyNumberFormat="1" applyFont="1" applyFill="1" applyBorder="1" applyAlignment="1" applyProtection="1">
      <alignment horizontal="center"/>
      <protection locked="0"/>
    </xf>
    <xf numFmtId="0" fontId="25" fillId="0" borderId="37" xfId="0" applyFont="1" applyBorder="1" applyAlignment="1" applyProtection="1">
      <alignment horizontal="center" wrapText="1"/>
      <protection/>
    </xf>
    <xf numFmtId="0" fontId="25" fillId="0" borderId="38" xfId="0" applyFont="1" applyBorder="1" applyAlignment="1" applyProtection="1">
      <alignment horizontal="center" wrapText="1"/>
      <protection/>
    </xf>
    <xf numFmtId="0" fontId="25" fillId="0" borderId="40" xfId="0" applyFont="1" applyBorder="1" applyAlignment="1" applyProtection="1">
      <alignment horizontal="center" wrapText="1"/>
      <protection/>
    </xf>
    <xf numFmtId="0" fontId="25" fillId="0" borderId="0" xfId="0" applyFont="1" applyBorder="1" applyAlignment="1" applyProtection="1">
      <alignment horizontal="center" wrapText="1"/>
      <protection/>
    </xf>
    <xf numFmtId="0" fontId="25" fillId="0" borderId="10" xfId="0" applyFont="1" applyBorder="1" applyAlignment="1" applyProtection="1">
      <alignment horizontal="center" wrapText="1"/>
      <protection/>
    </xf>
    <xf numFmtId="0" fontId="0" fillId="0" borderId="11" xfId="0" applyBorder="1" applyAlignment="1" applyProtection="1">
      <alignment horizontal="left"/>
      <protection/>
    </xf>
    <xf numFmtId="0" fontId="0" fillId="0" borderId="13" xfId="0" applyBorder="1" applyAlignment="1" applyProtection="1">
      <alignment/>
      <protection/>
    </xf>
    <xf numFmtId="0" fontId="25" fillId="0" borderId="11" xfId="0" applyFont="1" applyBorder="1" applyAlignment="1" applyProtection="1">
      <alignment horizontal="center" wrapText="1"/>
      <protection/>
    </xf>
    <xf numFmtId="0" fontId="0" fillId="0" borderId="13" xfId="0" applyBorder="1" applyAlignment="1" applyProtection="1">
      <alignment horizontal="center"/>
      <protection/>
    </xf>
    <xf numFmtId="0" fontId="0" fillId="0" borderId="43" xfId="0" applyBorder="1" applyAlignment="1" applyProtection="1">
      <alignment horizontal="left"/>
      <protection/>
    </xf>
    <xf numFmtId="0" fontId="0" fillId="0" borderId="43" xfId="0" applyBorder="1" applyAlignment="1" applyProtection="1">
      <alignment horizontal="center"/>
      <protection/>
    </xf>
    <xf numFmtId="0" fontId="0" fillId="0" borderId="37" xfId="0" applyFont="1" applyBorder="1" applyAlignment="1" applyProtection="1">
      <alignment horizontal="center"/>
      <protection/>
    </xf>
    <xf numFmtId="0" fontId="0" fillId="0" borderId="38" xfId="0" applyBorder="1" applyAlignment="1" applyProtection="1">
      <alignment horizontal="center"/>
      <protection/>
    </xf>
    <xf numFmtId="0" fontId="0" fillId="0" borderId="39" xfId="0" applyFont="1" applyBorder="1" applyAlignment="1" applyProtection="1">
      <alignment horizontal="center"/>
      <protection/>
    </xf>
    <xf numFmtId="164" fontId="5" fillId="0" borderId="17" xfId="0" applyNumberFormat="1" applyFont="1" applyFill="1" applyBorder="1" applyAlignment="1" applyProtection="1">
      <alignment horizontal="center"/>
      <protection/>
    </xf>
    <xf numFmtId="164" fontId="5" fillId="36" borderId="17" xfId="0" applyNumberFormat="1" applyFont="1" applyFill="1" applyBorder="1" applyAlignment="1" applyProtection="1">
      <alignment horizontal="center"/>
      <protection/>
    </xf>
    <xf numFmtId="0" fontId="1" fillId="0" borderId="3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8" fillId="0" borderId="33"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16"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33" xfId="0" applyFont="1" applyBorder="1" applyAlignment="1" applyProtection="1">
      <alignment horizontal="right"/>
      <protection/>
    </xf>
    <xf numFmtId="0" fontId="0" fillId="0" borderId="15" xfId="0" applyFont="1" applyBorder="1" applyAlignment="1" applyProtection="1">
      <alignment horizontal="right"/>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23" fillId="0" borderId="33"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5" fillId="0" borderId="48" xfId="0" applyFont="1" applyBorder="1" applyAlignment="1" applyProtection="1">
      <alignment horizontal="center"/>
      <protection/>
    </xf>
    <xf numFmtId="0" fontId="5" fillId="0" borderId="49" xfId="0" applyFont="1" applyBorder="1" applyAlignment="1" applyProtection="1">
      <alignment horizontal="center"/>
      <protection/>
    </xf>
    <xf numFmtId="0" fontId="5" fillId="0" borderId="50" xfId="0" applyFont="1" applyBorder="1" applyAlignment="1" applyProtection="1">
      <alignment horizontal="center"/>
      <protection/>
    </xf>
    <xf numFmtId="0" fontId="0" fillId="0" borderId="33"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1" fillId="0" borderId="0" xfId="0" applyFont="1" applyBorder="1" applyAlignment="1" applyProtection="1">
      <alignment horizontal="center"/>
      <protection/>
    </xf>
    <xf numFmtId="0" fontId="9" fillId="0" borderId="48" xfId="0" applyFont="1" applyBorder="1" applyAlignment="1" applyProtection="1">
      <alignment horizontal="left" vertical="center"/>
      <protection/>
    </xf>
    <xf numFmtId="0" fontId="9" fillId="0" borderId="49" xfId="0" applyFont="1" applyBorder="1" applyAlignment="1" applyProtection="1">
      <alignment horizontal="left" vertical="center"/>
      <protection/>
    </xf>
    <xf numFmtId="0" fontId="9" fillId="0" borderId="50" xfId="0" applyFont="1" applyBorder="1" applyAlignment="1" applyProtection="1">
      <alignment horizontal="left"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strike val="0"/>
      </font>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4</xdr:row>
      <xdr:rowOff>85725</xdr:rowOff>
    </xdr:from>
    <xdr:to>
      <xdr:col>20</xdr:col>
      <xdr:colOff>66675</xdr:colOff>
      <xdr:row>7</xdr:row>
      <xdr:rowOff>0</xdr:rowOff>
    </xdr:to>
    <xdr:pic>
      <xdr:nvPicPr>
        <xdr:cNvPr id="1" name="Picture 5"/>
        <xdr:cNvPicPr preferRelativeResize="1">
          <a:picLocks noChangeAspect="1"/>
        </xdr:cNvPicPr>
      </xdr:nvPicPr>
      <xdr:blipFill>
        <a:blip r:embed="rId1"/>
        <a:stretch>
          <a:fillRect/>
        </a:stretch>
      </xdr:blipFill>
      <xdr:spPr>
        <a:xfrm>
          <a:off x="10277475" y="542925"/>
          <a:ext cx="666750" cy="390525"/>
        </a:xfrm>
        <a:prstGeom prst="rect">
          <a:avLst/>
        </a:prstGeom>
        <a:noFill/>
        <a:ln w="9525" cmpd="sng">
          <a:noFill/>
        </a:ln>
      </xdr:spPr>
    </xdr:pic>
    <xdr:clientData/>
  </xdr:twoCellAnchor>
  <xdr:twoCellAnchor>
    <xdr:from>
      <xdr:col>12</xdr:col>
      <xdr:colOff>419100</xdr:colOff>
      <xdr:row>4</xdr:row>
      <xdr:rowOff>76200</xdr:rowOff>
    </xdr:from>
    <xdr:to>
      <xdr:col>14</xdr:col>
      <xdr:colOff>66675</xdr:colOff>
      <xdr:row>6</xdr:row>
      <xdr:rowOff>152400</xdr:rowOff>
    </xdr:to>
    <xdr:pic>
      <xdr:nvPicPr>
        <xdr:cNvPr id="2" name="Picture 6"/>
        <xdr:cNvPicPr preferRelativeResize="1">
          <a:picLocks noChangeAspect="1"/>
        </xdr:cNvPicPr>
      </xdr:nvPicPr>
      <xdr:blipFill>
        <a:blip r:embed="rId2"/>
        <a:stretch>
          <a:fillRect/>
        </a:stretch>
      </xdr:blipFill>
      <xdr:spPr>
        <a:xfrm>
          <a:off x="7181850" y="533400"/>
          <a:ext cx="676275" cy="390525"/>
        </a:xfrm>
        <a:prstGeom prst="rect">
          <a:avLst/>
        </a:prstGeom>
        <a:noFill/>
        <a:ln w="9525" cmpd="sng">
          <a:noFill/>
        </a:ln>
      </xdr:spPr>
    </xdr:pic>
    <xdr:clientData/>
  </xdr:twoCellAnchor>
  <xdr:twoCellAnchor editAs="oneCell">
    <xdr:from>
      <xdr:col>24</xdr:col>
      <xdr:colOff>419100</xdr:colOff>
      <xdr:row>4</xdr:row>
      <xdr:rowOff>104775</xdr:rowOff>
    </xdr:from>
    <xdr:to>
      <xdr:col>26</xdr:col>
      <xdr:colOff>95250</xdr:colOff>
      <xdr:row>7</xdr:row>
      <xdr:rowOff>0</xdr:rowOff>
    </xdr:to>
    <xdr:pic>
      <xdr:nvPicPr>
        <xdr:cNvPr id="3" name="Picture 7"/>
        <xdr:cNvPicPr preferRelativeResize="1">
          <a:picLocks noChangeAspect="1"/>
        </xdr:cNvPicPr>
      </xdr:nvPicPr>
      <xdr:blipFill>
        <a:blip r:embed="rId3"/>
        <a:stretch>
          <a:fillRect/>
        </a:stretch>
      </xdr:blipFill>
      <xdr:spPr>
        <a:xfrm>
          <a:off x="13354050" y="561975"/>
          <a:ext cx="704850" cy="371475"/>
        </a:xfrm>
        <a:prstGeom prst="rect">
          <a:avLst/>
        </a:prstGeom>
        <a:noFill/>
        <a:ln w="9525" cmpd="sng">
          <a:noFill/>
        </a:ln>
      </xdr:spPr>
    </xdr:pic>
    <xdr:clientData/>
  </xdr:twoCellAnchor>
  <xdr:twoCellAnchor>
    <xdr:from>
      <xdr:col>6</xdr:col>
      <xdr:colOff>419100</xdr:colOff>
      <xdr:row>4</xdr:row>
      <xdr:rowOff>95250</xdr:rowOff>
    </xdr:from>
    <xdr:to>
      <xdr:col>8</xdr:col>
      <xdr:colOff>85725</xdr:colOff>
      <xdr:row>7</xdr:row>
      <xdr:rowOff>0</xdr:rowOff>
    </xdr:to>
    <xdr:pic>
      <xdr:nvPicPr>
        <xdr:cNvPr id="4" name="Picture 8"/>
        <xdr:cNvPicPr preferRelativeResize="1">
          <a:picLocks noChangeAspect="1"/>
        </xdr:cNvPicPr>
      </xdr:nvPicPr>
      <xdr:blipFill>
        <a:blip r:embed="rId4"/>
        <a:stretch>
          <a:fillRect/>
        </a:stretch>
      </xdr:blipFill>
      <xdr:spPr>
        <a:xfrm>
          <a:off x="4095750" y="552450"/>
          <a:ext cx="695325" cy="381000"/>
        </a:xfrm>
        <a:prstGeom prst="rect">
          <a:avLst/>
        </a:prstGeom>
        <a:noFill/>
        <a:ln w="9525" cmpd="sng">
          <a:noFill/>
        </a:ln>
      </xdr:spPr>
    </xdr:pic>
    <xdr:clientData/>
  </xdr:twoCellAnchor>
  <xdr:twoCellAnchor editAs="oneCell">
    <xdr:from>
      <xdr:col>1</xdr:col>
      <xdr:colOff>19050</xdr:colOff>
      <xdr:row>4</xdr:row>
      <xdr:rowOff>19050</xdr:rowOff>
    </xdr:from>
    <xdr:to>
      <xdr:col>2</xdr:col>
      <xdr:colOff>1533525</xdr:colOff>
      <xdr:row>6</xdr:row>
      <xdr:rowOff>142875</xdr:rowOff>
    </xdr:to>
    <xdr:pic>
      <xdr:nvPicPr>
        <xdr:cNvPr id="5" name="CommandButton1"/>
        <xdr:cNvPicPr preferRelativeResize="1">
          <a:picLocks noChangeAspect="1"/>
        </xdr:cNvPicPr>
      </xdr:nvPicPr>
      <xdr:blipFill>
        <a:blip r:embed="rId5"/>
        <a:stretch>
          <a:fillRect/>
        </a:stretch>
      </xdr:blipFill>
      <xdr:spPr>
        <a:xfrm>
          <a:off x="190500" y="476250"/>
          <a:ext cx="19240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6">
    <tabColor indexed="13"/>
  </sheetPr>
  <dimension ref="A2:R21"/>
  <sheetViews>
    <sheetView zoomScalePageLayoutView="0" workbookViewId="0" topLeftCell="A7">
      <selection activeCell="E31" sqref="E31"/>
    </sheetView>
  </sheetViews>
  <sheetFormatPr defaultColWidth="9.00390625" defaultRowHeight="12.75"/>
  <cols>
    <col min="1" max="1" width="3.375" style="0" customWidth="1"/>
    <col min="2" max="2" width="4.00390625" style="0" customWidth="1"/>
    <col min="3" max="3" width="13.75390625" style="0" customWidth="1"/>
    <col min="4" max="4" width="33.00390625" style="0" customWidth="1"/>
    <col min="5" max="5" width="18.875" style="0" customWidth="1"/>
  </cols>
  <sheetData>
    <row r="2" spans="3:4" s="46" customFormat="1" ht="18">
      <c r="C2" s="47" t="s">
        <v>20</v>
      </c>
      <c r="D2" s="47"/>
    </row>
    <row r="4" spans="3:15" ht="15">
      <c r="C4" s="48" t="s">
        <v>21</v>
      </c>
      <c r="D4" s="48" t="s">
        <v>22</v>
      </c>
      <c r="E4" s="49" t="s">
        <v>23</v>
      </c>
      <c r="F4" s="50"/>
      <c r="G4" s="50"/>
      <c r="H4" s="50"/>
      <c r="I4" s="50"/>
      <c r="J4" s="51"/>
      <c r="K4" s="52"/>
      <c r="L4" s="52"/>
      <c r="M4" s="52"/>
      <c r="N4" s="52"/>
      <c r="O4" s="53"/>
    </row>
    <row r="5" spans="3:15" ht="15">
      <c r="C5" s="48" t="s">
        <v>24</v>
      </c>
      <c r="D5" s="48" t="s">
        <v>38</v>
      </c>
      <c r="E5" s="49" t="s">
        <v>25</v>
      </c>
      <c r="F5" s="50"/>
      <c r="G5" s="50"/>
      <c r="H5" s="50"/>
      <c r="I5" s="50"/>
      <c r="J5" s="51"/>
      <c r="K5" s="52"/>
      <c r="L5" s="52"/>
      <c r="M5" s="52"/>
      <c r="N5" s="52"/>
      <c r="O5" s="53"/>
    </row>
    <row r="6" spans="3:15" ht="15">
      <c r="C6" s="54"/>
      <c r="D6" s="54"/>
      <c r="E6" s="52"/>
      <c r="F6" s="52"/>
      <c r="G6" s="52"/>
      <c r="H6" s="52"/>
      <c r="I6" s="52"/>
      <c r="J6" s="52"/>
      <c r="K6" s="52"/>
      <c r="L6" s="52"/>
      <c r="M6" s="52"/>
      <c r="N6" s="52"/>
      <c r="O6" s="53"/>
    </row>
    <row r="7" spans="2:15" ht="15">
      <c r="B7" s="55"/>
      <c r="C7" s="54"/>
      <c r="D7" s="54"/>
      <c r="E7" s="52"/>
      <c r="F7" s="52"/>
      <c r="G7" s="52"/>
      <c r="H7" s="52"/>
      <c r="I7" s="52"/>
      <c r="J7" s="52"/>
      <c r="K7" s="52"/>
      <c r="L7" s="52"/>
      <c r="M7" s="52"/>
      <c r="N7" s="52"/>
      <c r="O7" s="53"/>
    </row>
    <row r="8" spans="2:14" ht="26.25">
      <c r="B8" s="56" t="s">
        <v>26</v>
      </c>
      <c r="C8" s="57" t="s">
        <v>27</v>
      </c>
      <c r="D8" s="58"/>
      <c r="E8" s="59"/>
      <c r="F8" s="59"/>
      <c r="G8" s="59"/>
      <c r="H8" s="59"/>
      <c r="I8" s="59"/>
      <c r="J8" s="59"/>
      <c r="K8" s="59"/>
      <c r="L8" s="59"/>
      <c r="M8" s="59"/>
      <c r="N8" s="59"/>
    </row>
    <row r="9" spans="1:18" ht="26.25">
      <c r="A9" s="53"/>
      <c r="B9" s="56"/>
      <c r="C9" s="60"/>
      <c r="D9" s="61"/>
      <c r="E9" s="53"/>
      <c r="F9" s="53"/>
      <c r="G9" s="53"/>
      <c r="H9" s="53"/>
      <c r="I9" s="53"/>
      <c r="J9" s="53"/>
      <c r="K9" s="53"/>
      <c r="L9" s="53"/>
      <c r="M9" s="53"/>
      <c r="N9" s="53"/>
      <c r="O9" s="53"/>
      <c r="P9" s="53"/>
      <c r="Q9" s="53"/>
      <c r="R9" s="53"/>
    </row>
    <row r="10" spans="1:18" ht="26.25">
      <c r="A10" s="53"/>
      <c r="B10" s="56" t="s">
        <v>28</v>
      </c>
      <c r="C10" s="62" t="s">
        <v>29</v>
      </c>
      <c r="D10" s="61"/>
      <c r="E10" s="53"/>
      <c r="F10" s="53"/>
      <c r="G10" s="53"/>
      <c r="H10" s="53"/>
      <c r="I10" s="53"/>
      <c r="J10" s="53"/>
      <c r="K10" s="53"/>
      <c r="L10" s="53"/>
      <c r="M10" s="53"/>
      <c r="N10" s="53"/>
      <c r="O10" s="53"/>
      <c r="P10" s="53"/>
      <c r="Q10" s="53"/>
      <c r="R10" s="53"/>
    </row>
    <row r="11" spans="1:18" ht="26.25">
      <c r="A11" s="53"/>
      <c r="B11" s="56"/>
      <c r="C11" s="63"/>
      <c r="D11" s="54"/>
      <c r="E11" s="53"/>
      <c r="F11" s="53"/>
      <c r="G11" s="53"/>
      <c r="H11" s="53"/>
      <c r="I11" s="53"/>
      <c r="J11" s="53"/>
      <c r="K11" s="53"/>
      <c r="L11" s="53"/>
      <c r="M11" s="53"/>
      <c r="N11" s="53"/>
      <c r="O11" s="53"/>
      <c r="P11" s="53"/>
      <c r="Q11" s="53"/>
      <c r="R11" s="53"/>
    </row>
    <row r="12" spans="1:18" ht="26.25">
      <c r="A12" s="53"/>
      <c r="B12" s="56" t="s">
        <v>28</v>
      </c>
      <c r="C12" s="64" t="s">
        <v>30</v>
      </c>
      <c r="D12" s="54"/>
      <c r="E12" s="53"/>
      <c r="F12" s="53"/>
      <c r="G12" s="53"/>
      <c r="H12" s="53"/>
      <c r="I12" s="53"/>
      <c r="J12" s="53"/>
      <c r="K12" s="53"/>
      <c r="L12" s="53"/>
      <c r="M12" s="53"/>
      <c r="N12" s="53"/>
      <c r="O12" s="53"/>
      <c r="P12" s="53"/>
      <c r="Q12" s="53"/>
      <c r="R12" s="53"/>
    </row>
    <row r="13" spans="1:18" ht="26.25">
      <c r="A13" s="53"/>
      <c r="B13" s="56"/>
      <c r="C13" s="65"/>
      <c r="D13" s="54"/>
      <c r="E13" s="53"/>
      <c r="F13" s="53"/>
      <c r="G13" s="53"/>
      <c r="H13" s="53"/>
      <c r="I13" s="53"/>
      <c r="J13" s="53"/>
      <c r="K13" s="53"/>
      <c r="L13" s="53"/>
      <c r="M13" s="53"/>
      <c r="N13" s="53"/>
      <c r="O13" s="53"/>
      <c r="P13" s="53"/>
      <c r="Q13" s="53"/>
      <c r="R13" s="53"/>
    </row>
    <row r="14" spans="1:18" ht="26.25">
      <c r="A14" s="53"/>
      <c r="B14" s="56" t="s">
        <v>28</v>
      </c>
      <c r="C14" s="62" t="s">
        <v>31</v>
      </c>
      <c r="D14" s="61"/>
      <c r="E14" s="53"/>
      <c r="F14" s="53"/>
      <c r="G14" s="53"/>
      <c r="H14" s="53"/>
      <c r="I14" s="53"/>
      <c r="J14" s="53"/>
      <c r="K14" s="53"/>
      <c r="L14" s="53"/>
      <c r="M14" s="53"/>
      <c r="N14" s="53"/>
      <c r="O14" s="53"/>
      <c r="P14" s="53"/>
      <c r="Q14" s="53"/>
      <c r="R14" s="53"/>
    </row>
    <row r="15" spans="1:18" ht="26.25">
      <c r="A15" s="53"/>
      <c r="B15" s="56"/>
      <c r="C15" s="65"/>
      <c r="D15" s="54"/>
      <c r="E15" s="53"/>
      <c r="F15" s="53"/>
      <c r="G15" s="53"/>
      <c r="H15" s="53"/>
      <c r="I15" s="53"/>
      <c r="J15" s="53"/>
      <c r="K15" s="53"/>
      <c r="L15" s="53"/>
      <c r="M15" s="53"/>
      <c r="N15" s="53"/>
      <c r="O15" s="53"/>
      <c r="P15" s="53"/>
      <c r="Q15" s="53"/>
      <c r="R15" s="53"/>
    </row>
    <row r="16" spans="1:18" ht="26.25">
      <c r="A16" s="53"/>
      <c r="B16" s="56" t="s">
        <v>28</v>
      </c>
      <c r="C16" s="66" t="s">
        <v>39</v>
      </c>
      <c r="D16" s="52"/>
      <c r="E16" s="53"/>
      <c r="F16" s="53"/>
      <c r="G16" s="53"/>
      <c r="H16" s="53"/>
      <c r="I16" s="53"/>
      <c r="J16" s="53"/>
      <c r="K16" s="53"/>
      <c r="L16" s="53"/>
      <c r="M16" s="53"/>
      <c r="N16" s="53"/>
      <c r="O16" s="53"/>
      <c r="P16" s="53"/>
      <c r="Q16" s="53"/>
      <c r="R16" s="53"/>
    </row>
    <row r="17" spans="1:18" ht="18">
      <c r="A17" s="52"/>
      <c r="B17" s="67"/>
      <c r="C17" s="68"/>
      <c r="D17" s="52"/>
      <c r="E17" s="52"/>
      <c r="F17" s="53"/>
      <c r="G17" s="53"/>
      <c r="H17" s="53"/>
      <c r="I17" s="53"/>
      <c r="J17" s="53"/>
      <c r="K17" s="53"/>
      <c r="L17" s="53"/>
      <c r="M17" s="53"/>
      <c r="N17" s="53"/>
      <c r="O17" s="53"/>
      <c r="P17" s="53"/>
      <c r="Q17" s="53"/>
      <c r="R17" s="53"/>
    </row>
    <row r="18" spans="1:5" ht="18">
      <c r="A18" s="59"/>
      <c r="B18" s="59"/>
      <c r="C18" s="63" t="s">
        <v>32</v>
      </c>
      <c r="D18" s="52"/>
      <c r="E18" s="59"/>
    </row>
    <row r="19" spans="1:5" ht="15" customHeight="1">
      <c r="A19" s="59"/>
      <c r="B19" s="59"/>
      <c r="D19" s="59"/>
      <c r="E19" s="59"/>
    </row>
    <row r="20" spans="3:7" ht="15" customHeight="1">
      <c r="C20" s="69" t="s">
        <v>33</v>
      </c>
      <c r="D20" s="70"/>
      <c r="E20" s="70"/>
      <c r="F20" s="70"/>
      <c r="G20" s="70"/>
    </row>
    <row r="21" ht="15" customHeight="1">
      <c r="C21" s="71"/>
    </row>
    <row r="22" ht="15" customHeight="1"/>
  </sheetData>
  <sheetProtection password="CC12"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List1">
    <tabColor indexed="48"/>
  </sheetPr>
  <dimension ref="A3:G79"/>
  <sheetViews>
    <sheetView zoomScalePageLayoutView="0" workbookViewId="0" topLeftCell="A7">
      <selection activeCell="F28" sqref="F28"/>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8.25390625" style="1" customWidth="1"/>
    <col min="7" max="7" width="2.625" style="1" customWidth="1"/>
    <col min="8" max="8" width="9.125" style="10" customWidth="1"/>
    <col min="9" max="16384" width="9.125" style="1" customWidth="1"/>
  </cols>
  <sheetData>
    <row r="1" ht="6" customHeight="1"/>
    <row r="2" ht="4.5" customHeight="1" thickBot="1"/>
    <row r="3" spans="2:7" ht="13.5" thickBot="1">
      <c r="B3" s="205" t="s">
        <v>79</v>
      </c>
      <c r="C3" s="206"/>
      <c r="D3" s="206"/>
      <c r="E3" s="206"/>
      <c r="F3" s="207"/>
      <c r="G3" s="4"/>
    </row>
    <row r="4" spans="2:7" ht="12.75">
      <c r="B4" s="5"/>
      <c r="C4" s="6"/>
      <c r="D4" s="7" t="s">
        <v>1</v>
      </c>
      <c r="E4" s="85" t="s">
        <v>53</v>
      </c>
      <c r="F4" s="9"/>
      <c r="G4" s="10"/>
    </row>
    <row r="5" spans="2:7" ht="13.5" thickBot="1">
      <c r="B5" s="11"/>
      <c r="C5" s="12"/>
      <c r="D5" s="13" t="s">
        <v>2</v>
      </c>
      <c r="E5" s="86" t="s">
        <v>54</v>
      </c>
      <c r="F5" s="14"/>
      <c r="G5" s="10"/>
    </row>
    <row r="6" ht="4.5" customHeight="1" thickBot="1"/>
    <row r="7" spans="2:7" ht="15" thickBot="1">
      <c r="B7" s="208" t="s">
        <v>3</v>
      </c>
      <c r="C7" s="209"/>
      <c r="D7" s="209"/>
      <c r="E7" s="15" t="s">
        <v>55</v>
      </c>
      <c r="F7" s="16"/>
      <c r="G7" s="10"/>
    </row>
    <row r="8" ht="3.75" customHeight="1"/>
    <row r="9" spans="2:7" ht="12.75">
      <c r="B9" s="17" t="s">
        <v>5</v>
      </c>
      <c r="C9" s="18" t="s">
        <v>6</v>
      </c>
      <c r="D9" s="19" t="s">
        <v>7</v>
      </c>
      <c r="E9" s="20" t="s">
        <v>8</v>
      </c>
      <c r="F9" s="20" t="s">
        <v>9</v>
      </c>
      <c r="G9" s="179"/>
    </row>
    <row r="10" spans="2:7" ht="12.75">
      <c r="B10" s="21">
        <v>1</v>
      </c>
      <c r="C10" s="22" t="s">
        <v>56</v>
      </c>
      <c r="D10" s="23">
        <v>2008</v>
      </c>
      <c r="E10" s="24" t="s">
        <v>80</v>
      </c>
      <c r="F10" s="22" t="s">
        <v>57</v>
      </c>
      <c r="G10" s="25"/>
    </row>
    <row r="11" spans="2:7" ht="12.75">
      <c r="B11" s="20">
        <v>2</v>
      </c>
      <c r="C11" s="22" t="s">
        <v>58</v>
      </c>
      <c r="D11" s="23">
        <v>2008</v>
      </c>
      <c r="E11" s="24" t="s">
        <v>80</v>
      </c>
      <c r="F11" s="22" t="s">
        <v>57</v>
      </c>
      <c r="G11" s="26"/>
    </row>
    <row r="12" spans="2:7" ht="12.75">
      <c r="B12" s="21">
        <v>3</v>
      </c>
      <c r="C12" s="22" t="s">
        <v>59</v>
      </c>
      <c r="D12" s="23">
        <v>2008</v>
      </c>
      <c r="E12" s="24" t="s">
        <v>80</v>
      </c>
      <c r="F12" s="22" t="s">
        <v>57</v>
      </c>
      <c r="G12" s="26"/>
    </row>
    <row r="13" spans="2:7" ht="12.75">
      <c r="B13" s="20">
        <v>4</v>
      </c>
      <c r="C13" s="22" t="s">
        <v>60</v>
      </c>
      <c r="D13" s="23">
        <v>2008</v>
      </c>
      <c r="E13" s="24" t="s">
        <v>80</v>
      </c>
      <c r="F13" s="22" t="s">
        <v>57</v>
      </c>
      <c r="G13" s="26"/>
    </row>
    <row r="14" spans="2:7" ht="12.75">
      <c r="B14" s="21">
        <v>5</v>
      </c>
      <c r="C14" s="22" t="s">
        <v>61</v>
      </c>
      <c r="D14" s="23">
        <v>2007</v>
      </c>
      <c r="E14" s="24" t="s">
        <v>81</v>
      </c>
      <c r="F14" s="24" t="s">
        <v>62</v>
      </c>
      <c r="G14" s="26"/>
    </row>
    <row r="15" spans="2:7" ht="12.75">
      <c r="B15" s="20">
        <v>6</v>
      </c>
      <c r="C15" s="22" t="s">
        <v>63</v>
      </c>
      <c r="D15" s="23">
        <v>2008</v>
      </c>
      <c r="E15" s="24" t="s">
        <v>82</v>
      </c>
      <c r="F15" s="24" t="s">
        <v>64</v>
      </c>
      <c r="G15" s="26"/>
    </row>
    <row r="16" spans="2:7" ht="12.75">
      <c r="B16" s="21">
        <v>7</v>
      </c>
      <c r="C16" s="22" t="s">
        <v>65</v>
      </c>
      <c r="D16" s="23">
        <v>2007</v>
      </c>
      <c r="E16" s="24" t="s">
        <v>82</v>
      </c>
      <c r="F16" s="24" t="s">
        <v>64</v>
      </c>
      <c r="G16" s="26"/>
    </row>
    <row r="17" spans="2:7" ht="12.75">
      <c r="B17" s="20">
        <v>8</v>
      </c>
      <c r="C17" s="22" t="s">
        <v>66</v>
      </c>
      <c r="D17" s="23">
        <v>2007</v>
      </c>
      <c r="E17" s="24" t="s">
        <v>82</v>
      </c>
      <c r="F17" s="24" t="s">
        <v>64</v>
      </c>
      <c r="G17" s="26"/>
    </row>
    <row r="18" spans="2:7" ht="12.75">
      <c r="B18" s="21">
        <v>9</v>
      </c>
      <c r="C18" s="22" t="s">
        <v>67</v>
      </c>
      <c r="D18" s="23">
        <v>2007</v>
      </c>
      <c r="E18" s="24" t="s">
        <v>82</v>
      </c>
      <c r="F18" s="24" t="s">
        <v>64</v>
      </c>
      <c r="G18" s="26"/>
    </row>
    <row r="19" spans="1:7" ht="12.75">
      <c r="A19" s="10"/>
      <c r="B19" s="20">
        <v>10</v>
      </c>
      <c r="C19" s="22" t="s">
        <v>68</v>
      </c>
      <c r="D19" s="23">
        <v>2008</v>
      </c>
      <c r="E19" s="24" t="s">
        <v>82</v>
      </c>
      <c r="F19" s="24" t="s">
        <v>69</v>
      </c>
      <c r="G19" s="26"/>
    </row>
    <row r="20" spans="1:7" ht="12.75">
      <c r="A20" s="10"/>
      <c r="B20" s="21">
        <v>11</v>
      </c>
      <c r="C20" s="22" t="s">
        <v>70</v>
      </c>
      <c r="D20" s="23">
        <v>2008</v>
      </c>
      <c r="E20" s="24" t="s">
        <v>82</v>
      </c>
      <c r="F20" s="24" t="s">
        <v>69</v>
      </c>
      <c r="G20" s="26"/>
    </row>
    <row r="21" spans="1:7" ht="12.75">
      <c r="A21" s="10"/>
      <c r="B21" s="20">
        <v>12</v>
      </c>
      <c r="C21" s="22" t="s">
        <v>71</v>
      </c>
      <c r="D21" s="23">
        <v>2008</v>
      </c>
      <c r="E21" s="24" t="s">
        <v>82</v>
      </c>
      <c r="F21" s="24" t="s">
        <v>69</v>
      </c>
      <c r="G21" s="26"/>
    </row>
    <row r="22" spans="1:7" ht="12.75">
      <c r="A22" s="10"/>
      <c r="B22" s="21">
        <v>13</v>
      </c>
      <c r="C22" s="22" t="s">
        <v>72</v>
      </c>
      <c r="D22" s="23">
        <v>2007</v>
      </c>
      <c r="E22" s="24" t="s">
        <v>82</v>
      </c>
      <c r="F22" s="24" t="s">
        <v>73</v>
      </c>
      <c r="G22" s="26"/>
    </row>
    <row r="23" spans="1:7" ht="12.75">
      <c r="A23" s="10"/>
      <c r="B23" s="20">
        <v>14</v>
      </c>
      <c r="C23" s="22" t="s">
        <v>74</v>
      </c>
      <c r="D23" s="23">
        <v>2008</v>
      </c>
      <c r="E23" s="24" t="s">
        <v>82</v>
      </c>
      <c r="F23" s="24" t="s">
        <v>73</v>
      </c>
      <c r="G23" s="26"/>
    </row>
    <row r="24" spans="1:7" ht="12.75">
      <c r="A24" s="10"/>
      <c r="B24" s="21">
        <v>15</v>
      </c>
      <c r="C24" s="22" t="s">
        <v>75</v>
      </c>
      <c r="D24" s="27">
        <v>2008</v>
      </c>
      <c r="E24" s="24" t="s">
        <v>82</v>
      </c>
      <c r="F24" s="24" t="s">
        <v>73</v>
      </c>
      <c r="G24" s="26"/>
    </row>
    <row r="25" spans="1:7" ht="12.75">
      <c r="A25" s="10"/>
      <c r="B25" s="20">
        <v>16</v>
      </c>
      <c r="C25" s="22" t="s">
        <v>76</v>
      </c>
      <c r="D25" s="27">
        <v>2007</v>
      </c>
      <c r="E25" s="24" t="s">
        <v>83</v>
      </c>
      <c r="F25" s="24" t="s">
        <v>77</v>
      </c>
      <c r="G25" s="26"/>
    </row>
    <row r="26" spans="1:7" ht="12.75">
      <c r="A26" s="10"/>
      <c r="B26" s="21">
        <v>17</v>
      </c>
      <c r="C26" s="22" t="s">
        <v>78</v>
      </c>
      <c r="D26" s="27">
        <v>2007</v>
      </c>
      <c r="E26" s="24" t="s">
        <v>83</v>
      </c>
      <c r="F26" s="24" t="s">
        <v>77</v>
      </c>
      <c r="G26" s="26"/>
    </row>
    <row r="27" spans="1:7" ht="12.75">
      <c r="A27" s="10"/>
      <c r="B27" s="20">
        <v>18</v>
      </c>
      <c r="C27" s="22"/>
      <c r="D27" s="23"/>
      <c r="E27" s="24"/>
      <c r="F27" s="24"/>
      <c r="G27" s="26"/>
    </row>
    <row r="28" spans="1:7" ht="12.75">
      <c r="A28" s="10"/>
      <c r="B28" s="21">
        <v>19</v>
      </c>
      <c r="C28" s="22"/>
      <c r="D28" s="23"/>
      <c r="E28" s="24"/>
      <c r="F28" s="24"/>
      <c r="G28" s="26"/>
    </row>
    <row r="29" spans="1:7" ht="12.75">
      <c r="A29" s="10"/>
      <c r="B29" s="20">
        <v>20</v>
      </c>
      <c r="C29" s="22"/>
      <c r="D29" s="23"/>
      <c r="E29" s="24"/>
      <c r="F29" s="24"/>
      <c r="G29" s="26"/>
    </row>
    <row r="30" spans="1:7" ht="12.75">
      <c r="A30" s="10"/>
      <c r="B30" s="21">
        <v>21</v>
      </c>
      <c r="C30" s="22"/>
      <c r="D30" s="23"/>
      <c r="E30" s="24"/>
      <c r="F30" s="24"/>
      <c r="G30" s="26"/>
    </row>
    <row r="31" spans="1:7" ht="12.75">
      <c r="A31" s="10"/>
      <c r="B31" s="20">
        <v>22</v>
      </c>
      <c r="C31" s="22"/>
      <c r="D31" s="23"/>
      <c r="E31" s="24"/>
      <c r="F31" s="28"/>
      <c r="G31" s="29"/>
    </row>
    <row r="32" spans="1:7" ht="12.75">
      <c r="A32" s="10"/>
      <c r="B32" s="20">
        <v>23</v>
      </c>
      <c r="C32" s="22"/>
      <c r="D32" s="23"/>
      <c r="E32" s="24"/>
      <c r="F32" s="28"/>
      <c r="G32" s="29"/>
    </row>
    <row r="33" spans="1:7" ht="12.75">
      <c r="A33" s="10"/>
      <c r="B33" s="20">
        <v>24</v>
      </c>
      <c r="C33" s="22"/>
      <c r="D33" s="23"/>
      <c r="E33" s="24"/>
      <c r="F33" s="28"/>
      <c r="G33" s="29"/>
    </row>
    <row r="34" spans="1:7" ht="12.75">
      <c r="A34" s="10"/>
      <c r="B34" s="20">
        <v>25</v>
      </c>
      <c r="C34" s="22"/>
      <c r="D34" s="23"/>
      <c r="E34" s="24"/>
      <c r="F34" s="28"/>
      <c r="G34" s="29"/>
    </row>
    <row r="35" spans="2:7" ht="12.75">
      <c r="B35" s="20">
        <v>26</v>
      </c>
      <c r="C35" s="22"/>
      <c r="D35" s="23"/>
      <c r="E35" s="22"/>
      <c r="F35" s="28"/>
      <c r="G35" s="29"/>
    </row>
    <row r="36" spans="2:7" ht="12.75">
      <c r="B36" s="21">
        <v>27</v>
      </c>
      <c r="C36" s="22"/>
      <c r="D36" s="23"/>
      <c r="E36" s="22"/>
      <c r="F36" s="28"/>
      <c r="G36" s="29"/>
    </row>
    <row r="37" spans="2:7" ht="12.75">
      <c r="B37" s="20">
        <v>28</v>
      </c>
      <c r="C37" s="22"/>
      <c r="D37" s="23"/>
      <c r="E37" s="24"/>
      <c r="F37" s="24"/>
      <c r="G37" s="26"/>
    </row>
    <row r="38" spans="2:7" ht="12.75">
      <c r="B38" s="21">
        <v>29</v>
      </c>
      <c r="C38" s="22"/>
      <c r="D38" s="23"/>
      <c r="E38" s="24"/>
      <c r="F38" s="24"/>
      <c r="G38" s="26"/>
    </row>
    <row r="39" spans="2:7" ht="12.75">
      <c r="B39" s="20">
        <v>30</v>
      </c>
      <c r="C39" s="22"/>
      <c r="D39" s="23"/>
      <c r="E39" s="24"/>
      <c r="F39" s="24"/>
      <c r="G39" s="26"/>
    </row>
    <row r="40" spans="2:7" ht="12.75">
      <c r="B40" s="21">
        <v>31</v>
      </c>
      <c r="C40" s="22"/>
      <c r="D40" s="23"/>
      <c r="E40" s="24"/>
      <c r="F40" s="24"/>
      <c r="G40" s="26"/>
    </row>
    <row r="41" spans="2:7" ht="12.75">
      <c r="B41" s="20">
        <v>32</v>
      </c>
      <c r="C41" s="22"/>
      <c r="D41" s="23"/>
      <c r="E41" s="24"/>
      <c r="F41" s="24"/>
      <c r="G41" s="26"/>
    </row>
    <row r="42" spans="2:7" ht="12.75">
      <c r="B42" s="21">
        <v>33</v>
      </c>
      <c r="C42" s="22"/>
      <c r="D42" s="23"/>
      <c r="E42" s="24"/>
      <c r="F42" s="24"/>
      <c r="G42" s="26"/>
    </row>
    <row r="43" spans="2:7" ht="12.75">
      <c r="B43" s="20">
        <v>34</v>
      </c>
      <c r="C43" s="22"/>
      <c r="D43" s="23"/>
      <c r="E43" s="24"/>
      <c r="F43" s="24"/>
      <c r="G43" s="26"/>
    </row>
    <row r="44" spans="2:7" ht="12.75">
      <c r="B44" s="21">
        <v>35</v>
      </c>
      <c r="C44" s="22"/>
      <c r="D44" s="23"/>
      <c r="E44" s="24"/>
      <c r="F44" s="24"/>
      <c r="G44" s="26"/>
    </row>
    <row r="45" spans="2:7" ht="12.75">
      <c r="B45" s="20">
        <v>36</v>
      </c>
      <c r="C45" s="22"/>
      <c r="D45" s="23"/>
      <c r="E45" s="24"/>
      <c r="F45" s="24"/>
      <c r="G45" s="26"/>
    </row>
    <row r="46" spans="2:7" ht="12.75">
      <c r="B46" s="21">
        <v>37</v>
      </c>
      <c r="C46" s="22"/>
      <c r="D46" s="23"/>
      <c r="E46" s="24"/>
      <c r="F46" s="24"/>
      <c r="G46" s="26"/>
    </row>
    <row r="47" spans="2:7" ht="12.75">
      <c r="B47" s="20">
        <v>38</v>
      </c>
      <c r="C47" s="22"/>
      <c r="D47" s="23"/>
      <c r="E47" s="24"/>
      <c r="F47" s="24"/>
      <c r="G47" s="26"/>
    </row>
    <row r="48" spans="2:7" ht="12.75">
      <c r="B48" s="21">
        <v>39</v>
      </c>
      <c r="C48" s="22"/>
      <c r="D48" s="23"/>
      <c r="E48" s="24"/>
      <c r="F48" s="24"/>
      <c r="G48" s="26"/>
    </row>
    <row r="49" spans="2:7" ht="12.75">
      <c r="B49" s="20">
        <v>40</v>
      </c>
      <c r="C49" s="22"/>
      <c r="D49" s="23"/>
      <c r="E49" s="24"/>
      <c r="F49" s="24"/>
      <c r="G49" s="26"/>
    </row>
    <row r="50" spans="2:7" ht="12.75">
      <c r="B50" s="21">
        <v>41</v>
      </c>
      <c r="C50" s="22"/>
      <c r="D50" s="23"/>
      <c r="E50" s="24"/>
      <c r="F50" s="24"/>
      <c r="G50" s="26"/>
    </row>
    <row r="51" spans="2:7" ht="12.75">
      <c r="B51" s="20">
        <v>42</v>
      </c>
      <c r="C51" s="31"/>
      <c r="D51" s="32"/>
      <c r="E51" s="33"/>
      <c r="F51" s="24"/>
      <c r="G51" s="26"/>
    </row>
    <row r="52" spans="2:7" ht="12.75">
      <c r="B52" s="21">
        <v>43</v>
      </c>
      <c r="C52" s="31"/>
      <c r="D52" s="32"/>
      <c r="E52" s="34"/>
      <c r="F52" s="34"/>
      <c r="G52" s="35"/>
    </row>
    <row r="53" spans="2:7" ht="12.75">
      <c r="B53" s="20">
        <v>44</v>
      </c>
      <c r="C53" s="31"/>
      <c r="D53" s="32"/>
      <c r="E53" s="34"/>
      <c r="F53" s="34"/>
      <c r="G53" s="35"/>
    </row>
    <row r="54" spans="2:7" ht="12.75">
      <c r="B54" s="21">
        <v>45</v>
      </c>
      <c r="C54" s="31"/>
      <c r="D54" s="32"/>
      <c r="E54" s="34"/>
      <c r="F54" s="34"/>
      <c r="G54" s="35"/>
    </row>
    <row r="55" spans="2:7" ht="12.75">
      <c r="B55" s="20">
        <v>46</v>
      </c>
      <c r="C55" s="31"/>
      <c r="D55" s="32"/>
      <c r="E55" s="34"/>
      <c r="F55" s="34"/>
      <c r="G55" s="35"/>
    </row>
    <row r="56" spans="2:7" ht="12.75">
      <c r="B56" s="21">
        <v>47</v>
      </c>
      <c r="C56" s="31"/>
      <c r="D56" s="32"/>
      <c r="E56" s="34"/>
      <c r="F56" s="34"/>
      <c r="G56" s="35"/>
    </row>
    <row r="57" spans="2:7" ht="12.75">
      <c r="B57" s="20">
        <v>48</v>
      </c>
      <c r="C57" s="31"/>
      <c r="D57" s="32"/>
      <c r="E57" s="34"/>
      <c r="F57" s="34"/>
      <c r="G57" s="35"/>
    </row>
    <row r="58" spans="2:7" ht="12.75">
      <c r="B58" s="21">
        <v>49</v>
      </c>
      <c r="C58" s="31"/>
      <c r="D58" s="32"/>
      <c r="E58" s="34"/>
      <c r="F58" s="34"/>
      <c r="G58" s="35"/>
    </row>
    <row r="59" spans="2:7" ht="12.75">
      <c r="B59" s="20">
        <v>50</v>
      </c>
      <c r="C59" s="31"/>
      <c r="D59" s="32"/>
      <c r="E59" s="34"/>
      <c r="F59" s="34"/>
      <c r="G59" s="35"/>
    </row>
    <row r="60" spans="2:7" ht="12.75">
      <c r="B60" s="20">
        <v>51</v>
      </c>
      <c r="C60" s="31"/>
      <c r="D60" s="32"/>
      <c r="E60" s="34"/>
      <c r="F60" s="34"/>
      <c r="G60" s="35"/>
    </row>
    <row r="61" spans="2:7" ht="12.75">
      <c r="B61" s="20">
        <v>52</v>
      </c>
      <c r="C61" s="31"/>
      <c r="D61" s="32"/>
      <c r="E61" s="34"/>
      <c r="F61" s="34"/>
      <c r="G61" s="35"/>
    </row>
    <row r="62" spans="2:7" ht="12.75">
      <c r="B62" s="20">
        <v>53</v>
      </c>
      <c r="C62" s="31"/>
      <c r="D62" s="32"/>
      <c r="E62" s="34"/>
      <c r="F62" s="34"/>
      <c r="G62" s="35"/>
    </row>
    <row r="63" spans="2:7" ht="12.75">
      <c r="B63" s="20">
        <v>54</v>
      </c>
      <c r="C63" s="31"/>
      <c r="D63" s="32"/>
      <c r="E63" s="34"/>
      <c r="F63" s="34"/>
      <c r="G63" s="10"/>
    </row>
    <row r="64" spans="2:7" ht="12.75">
      <c r="B64" s="20">
        <v>55</v>
      </c>
      <c r="C64" s="31"/>
      <c r="D64" s="32"/>
      <c r="E64" s="34"/>
      <c r="F64" s="34"/>
      <c r="G64" s="10"/>
    </row>
    <row r="65" spans="2:6" ht="12.75">
      <c r="B65" s="20">
        <v>56</v>
      </c>
      <c r="C65" s="31"/>
      <c r="D65" s="32"/>
      <c r="E65" s="34"/>
      <c r="F65" s="34"/>
    </row>
    <row r="66" spans="2:6" ht="12.75">
      <c r="B66" s="20">
        <v>57</v>
      </c>
      <c r="C66" s="31"/>
      <c r="D66" s="32"/>
      <c r="E66" s="34"/>
      <c r="F66" s="34"/>
    </row>
    <row r="67" spans="2:6" ht="12.75">
      <c r="B67" s="20">
        <v>58</v>
      </c>
      <c r="C67" s="31"/>
      <c r="D67" s="32"/>
      <c r="E67" s="34"/>
      <c r="F67" s="34"/>
    </row>
    <row r="68" spans="2:6" ht="12.75">
      <c r="B68" s="20">
        <v>59</v>
      </c>
      <c r="C68" s="31"/>
      <c r="D68" s="32"/>
      <c r="E68" s="34"/>
      <c r="F68" s="34"/>
    </row>
    <row r="69" spans="2:6" ht="12.75">
      <c r="B69" s="20">
        <v>60</v>
      </c>
      <c r="C69" s="31"/>
      <c r="D69" s="32"/>
      <c r="E69" s="34"/>
      <c r="F69" s="34"/>
    </row>
    <row r="70" spans="2:6" ht="12.75">
      <c r="B70" s="20">
        <v>61</v>
      </c>
      <c r="C70" s="31"/>
      <c r="D70" s="32"/>
      <c r="E70" s="34"/>
      <c r="F70" s="34"/>
    </row>
    <row r="71" spans="2:6" ht="12.75">
      <c r="B71" s="20">
        <v>62</v>
      </c>
      <c r="C71" s="31"/>
      <c r="D71" s="32"/>
      <c r="E71" s="34"/>
      <c r="F71" s="34"/>
    </row>
    <row r="72" spans="2:6" ht="12.75">
      <c r="B72" s="20">
        <v>63</v>
      </c>
      <c r="C72" s="31"/>
      <c r="D72" s="32"/>
      <c r="E72" s="34"/>
      <c r="F72" s="34"/>
    </row>
    <row r="73" spans="2:6" ht="12.75">
      <c r="B73" s="20">
        <v>64</v>
      </c>
      <c r="C73" s="31"/>
      <c r="D73" s="32"/>
      <c r="E73" s="34"/>
      <c r="F73" s="34"/>
    </row>
    <row r="74" spans="2:6" ht="12.75">
      <c r="B74" s="20">
        <v>65</v>
      </c>
      <c r="C74" s="31"/>
      <c r="D74" s="32"/>
      <c r="E74" s="34"/>
      <c r="F74" s="34"/>
    </row>
    <row r="75" spans="2:6" ht="12.75">
      <c r="B75" s="20">
        <v>66</v>
      </c>
      <c r="C75" s="31"/>
      <c r="D75" s="32"/>
      <c r="E75" s="34"/>
      <c r="F75" s="34"/>
    </row>
    <row r="76" spans="2:6" ht="12.75">
      <c r="B76" s="20">
        <v>67</v>
      </c>
      <c r="C76" s="31"/>
      <c r="D76" s="32"/>
      <c r="E76" s="34"/>
      <c r="F76" s="34"/>
    </row>
    <row r="77" spans="2:6" ht="12.75">
      <c r="B77" s="20">
        <v>68</v>
      </c>
      <c r="C77" s="31"/>
      <c r="D77" s="32"/>
      <c r="E77" s="34"/>
      <c r="F77" s="34"/>
    </row>
    <row r="78" spans="2:6" ht="12.75">
      <c r="B78" s="20">
        <v>69</v>
      </c>
      <c r="C78" s="31"/>
      <c r="D78" s="32"/>
      <c r="E78" s="34"/>
      <c r="F78" s="34"/>
    </row>
    <row r="79" spans="2:6" ht="12.75">
      <c r="B79" s="20">
        <v>70</v>
      </c>
      <c r="C79" s="31"/>
      <c r="D79" s="32"/>
      <c r="E79" s="34"/>
      <c r="F79" s="34"/>
    </row>
  </sheetData>
  <sheetProtection/>
  <mergeCells count="2">
    <mergeCell ref="B3:F3"/>
    <mergeCell ref="B7:D7"/>
  </mergeCells>
  <printOptions/>
  <pageMargins left="0.3937007874015748" right="0.3937007874015748"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List3">
    <tabColor indexed="10"/>
  </sheetPr>
  <dimension ref="A2:AD59"/>
  <sheetViews>
    <sheetView zoomScale="116" zoomScaleNormal="116" zoomScalePageLayoutView="0" workbookViewId="0" topLeftCell="A1">
      <pane xSplit="3" ySplit="9" topLeftCell="L10" activePane="bottomRight" state="frozen"/>
      <selection pane="topLeft" activeCell="A1" sqref="A1"/>
      <selection pane="topRight" activeCell="D1" sqref="D1"/>
      <selection pane="bottomLeft" activeCell="A10" sqref="A10"/>
      <selection pane="bottomRight" activeCell="L15" sqref="L15"/>
    </sheetView>
  </sheetViews>
  <sheetFormatPr defaultColWidth="9.00390625" defaultRowHeight="12.75"/>
  <cols>
    <col min="1" max="1" width="2.25390625" style="1" customWidth="1"/>
    <col min="2" max="2" width="5.375" style="3" customWidth="1"/>
    <col min="3" max="3" width="20.375" style="37" customWidth="1"/>
    <col min="4" max="8" width="6.75390625" style="3" customWidth="1"/>
    <col min="9" max="9" width="6.75390625" style="96" customWidth="1"/>
    <col min="10" max="14" width="6.75390625" style="3" customWidth="1"/>
    <col min="15" max="15" width="6.75390625" style="96" customWidth="1"/>
    <col min="16" max="20" width="6.75390625" style="3" customWidth="1"/>
    <col min="21" max="21" width="6.75390625" style="96" customWidth="1"/>
    <col min="22" max="26" width="6.75390625" style="3" customWidth="1"/>
    <col min="27" max="27" width="6.75390625" style="96" customWidth="1"/>
    <col min="28" max="28" width="7.00390625" style="96" customWidth="1"/>
    <col min="29" max="29" width="2.75390625" style="10" customWidth="1"/>
    <col min="30" max="30" width="9.125" style="10" customWidth="1"/>
    <col min="31" max="16384" width="9.125" style="1" customWidth="1"/>
  </cols>
  <sheetData>
    <row r="1" ht="6" customHeight="1" thickBot="1"/>
    <row r="2" spans="1:28" ht="12.75" customHeight="1" thickBot="1">
      <c r="A2" s="38"/>
      <c r="B2" s="210" t="str">
        <f>prezence!B3</f>
        <v>O pohár Nové Včelnice  18.10.2014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2"/>
    </row>
    <row r="3" spans="1:26" ht="4.5" customHeight="1" thickBot="1">
      <c r="A3" s="38"/>
      <c r="B3" s="213"/>
      <c r="C3" s="213"/>
      <c r="D3" s="213"/>
      <c r="E3" s="213"/>
      <c r="F3" s="213"/>
      <c r="G3" s="213"/>
      <c r="H3" s="213"/>
      <c r="I3" s="213"/>
      <c r="J3" s="39" t="s">
        <v>10</v>
      </c>
      <c r="K3" s="39"/>
      <c r="L3" s="39"/>
      <c r="M3" s="39"/>
      <c r="N3" s="39"/>
      <c r="P3" s="39"/>
      <c r="Q3" s="39"/>
      <c r="R3" s="39"/>
      <c r="S3" s="39"/>
      <c r="T3" s="39"/>
      <c r="V3" s="39"/>
      <c r="W3" s="39"/>
      <c r="X3" s="39"/>
      <c r="Y3" s="39"/>
      <c r="Z3" s="39"/>
    </row>
    <row r="4" spans="1:28" ht="12.75" customHeight="1" thickBot="1">
      <c r="A4" s="38"/>
      <c r="B4" s="214" t="s">
        <v>11</v>
      </c>
      <c r="C4" s="215"/>
      <c r="D4" s="215"/>
      <c r="E4" s="215"/>
      <c r="F4" s="215"/>
      <c r="G4" s="215"/>
      <c r="H4" s="215"/>
      <c r="I4" s="215"/>
      <c r="J4" s="40" t="str">
        <f>prezence!E7</f>
        <v>základní stupeň</v>
      </c>
      <c r="K4" s="40"/>
      <c r="L4" s="40"/>
      <c r="M4" s="41"/>
      <c r="N4" s="41"/>
      <c r="O4" s="100"/>
      <c r="P4" s="41"/>
      <c r="Q4" s="41"/>
      <c r="R4" s="41"/>
      <c r="S4" s="41"/>
      <c r="T4" s="41"/>
      <c r="U4" s="100"/>
      <c r="V4" s="41"/>
      <c r="W4" s="41"/>
      <c r="X4" s="41"/>
      <c r="Y4" s="41"/>
      <c r="Z4" s="41"/>
      <c r="AA4" s="100"/>
      <c r="AB4" s="100"/>
    </row>
    <row r="5" spans="2:28" ht="12" customHeight="1">
      <c r="B5" s="36"/>
      <c r="C5" s="8"/>
      <c r="D5" s="30"/>
      <c r="E5" s="30"/>
      <c r="F5" s="30"/>
      <c r="G5" s="30"/>
      <c r="H5" s="30"/>
      <c r="I5" s="97"/>
      <c r="J5" s="30"/>
      <c r="K5" s="30"/>
      <c r="L5" s="30"/>
      <c r="M5" s="30"/>
      <c r="N5" s="30"/>
      <c r="O5" s="97"/>
      <c r="P5" s="30"/>
      <c r="Q5" s="30"/>
      <c r="R5" s="30"/>
      <c r="S5" s="30"/>
      <c r="T5" s="30"/>
      <c r="U5" s="97"/>
      <c r="V5" s="30"/>
      <c r="W5" s="30"/>
      <c r="X5" s="30"/>
      <c r="Y5" s="30"/>
      <c r="Z5" s="30"/>
      <c r="AA5" s="97"/>
      <c r="AB5" s="97"/>
    </row>
    <row r="6" spans="2:28" ht="12.75" customHeight="1" thickBot="1">
      <c r="B6" s="30"/>
      <c r="C6" s="42"/>
      <c r="D6" s="30"/>
      <c r="E6" s="30"/>
      <c r="F6" s="30"/>
      <c r="G6" s="30"/>
      <c r="H6" s="30"/>
      <c r="I6" s="97"/>
      <c r="J6" s="30"/>
      <c r="K6" s="30"/>
      <c r="L6" s="30"/>
      <c r="M6" s="30"/>
      <c r="N6" s="30"/>
      <c r="O6" s="97"/>
      <c r="P6" s="30"/>
      <c r="Q6" s="30"/>
      <c r="R6" s="30"/>
      <c r="S6" s="30"/>
      <c r="T6" s="30"/>
      <c r="U6" s="97"/>
      <c r="V6" s="30"/>
      <c r="W6" s="30"/>
      <c r="X6" s="30"/>
      <c r="Y6" s="30"/>
      <c r="Z6" s="30"/>
      <c r="AA6" s="97"/>
      <c r="AB6" s="97"/>
    </row>
    <row r="7" spans="2:28" ht="12.75" customHeight="1" thickBot="1">
      <c r="B7" s="30"/>
      <c r="C7" s="42"/>
      <c r="D7" s="216" t="s">
        <v>12</v>
      </c>
      <c r="E7" s="217"/>
      <c r="F7" s="217"/>
      <c r="G7" s="217"/>
      <c r="H7" s="217"/>
      <c r="I7" s="218"/>
      <c r="J7" s="216" t="s">
        <v>13</v>
      </c>
      <c r="K7" s="217"/>
      <c r="L7" s="217"/>
      <c r="M7" s="217"/>
      <c r="N7" s="217"/>
      <c r="O7" s="218"/>
      <c r="P7" s="216" t="s">
        <v>14</v>
      </c>
      <c r="Q7" s="217"/>
      <c r="R7" s="217"/>
      <c r="S7" s="217"/>
      <c r="T7" s="217"/>
      <c r="U7" s="218"/>
      <c r="V7" s="216" t="s">
        <v>15</v>
      </c>
      <c r="W7" s="217"/>
      <c r="X7" s="217"/>
      <c r="Y7" s="217"/>
      <c r="Z7" s="217"/>
      <c r="AA7" s="218"/>
      <c r="AB7" s="185"/>
    </row>
    <row r="8" spans="1:30" s="105" customFormat="1" ht="26.25" customHeight="1" thickBot="1">
      <c r="A8" s="101"/>
      <c r="B8" s="102" t="s">
        <v>17</v>
      </c>
      <c r="C8" s="183" t="s">
        <v>6</v>
      </c>
      <c r="D8" s="181" t="s">
        <v>49</v>
      </c>
      <c r="E8" s="184" t="s">
        <v>50</v>
      </c>
      <c r="F8" s="184" t="s">
        <v>51</v>
      </c>
      <c r="G8" s="184" t="s">
        <v>52</v>
      </c>
      <c r="H8" s="184" t="s">
        <v>45</v>
      </c>
      <c r="I8" s="182" t="s">
        <v>46</v>
      </c>
      <c r="J8" s="181" t="s">
        <v>49</v>
      </c>
      <c r="K8" s="184" t="s">
        <v>50</v>
      </c>
      <c r="L8" s="184" t="s">
        <v>51</v>
      </c>
      <c r="M8" s="184" t="s">
        <v>52</v>
      </c>
      <c r="N8" s="184" t="s">
        <v>45</v>
      </c>
      <c r="O8" s="182" t="s">
        <v>46</v>
      </c>
      <c r="P8" s="181" t="s">
        <v>49</v>
      </c>
      <c r="Q8" s="184" t="s">
        <v>50</v>
      </c>
      <c r="R8" s="184" t="s">
        <v>51</v>
      </c>
      <c r="S8" s="184" t="s">
        <v>52</v>
      </c>
      <c r="T8" s="184" t="s">
        <v>45</v>
      </c>
      <c r="U8" s="182" t="s">
        <v>46</v>
      </c>
      <c r="V8" s="181" t="s">
        <v>49</v>
      </c>
      <c r="W8" s="184" t="s">
        <v>50</v>
      </c>
      <c r="X8" s="184" t="s">
        <v>51</v>
      </c>
      <c r="Y8" s="184" t="s">
        <v>52</v>
      </c>
      <c r="Z8" s="184" t="s">
        <v>45</v>
      </c>
      <c r="AA8" s="182" t="s">
        <v>46</v>
      </c>
      <c r="AB8" s="186" t="s">
        <v>47</v>
      </c>
      <c r="AC8" s="103"/>
      <c r="AD8" s="104"/>
    </row>
    <row r="9" spans="2:30" s="10" customFormat="1" ht="3" customHeight="1">
      <c r="B9" s="43"/>
      <c r="C9" s="30"/>
      <c r="D9" s="44"/>
      <c r="E9" s="44"/>
      <c r="F9" s="44"/>
      <c r="G9" s="44"/>
      <c r="H9" s="44"/>
      <c r="I9" s="98"/>
      <c r="J9" s="44"/>
      <c r="K9" s="44"/>
      <c r="L9" s="44"/>
      <c r="M9" s="44"/>
      <c r="N9" s="44"/>
      <c r="O9" s="98"/>
      <c r="P9" s="44"/>
      <c r="Q9" s="44"/>
      <c r="R9" s="44"/>
      <c r="S9" s="44"/>
      <c r="T9" s="44"/>
      <c r="U9" s="98"/>
      <c r="V9" s="44"/>
      <c r="W9" s="44"/>
      <c r="X9" s="44"/>
      <c r="Y9" s="44"/>
      <c r="Z9" s="44"/>
      <c r="AA9" s="98"/>
      <c r="AB9" s="97"/>
      <c r="AD9" s="35"/>
    </row>
    <row r="10" spans="2:28" ht="12.75" customHeight="1">
      <c r="B10" s="20">
        <f>prezence!B10</f>
        <v>1</v>
      </c>
      <c r="C10" s="45" t="str">
        <f>prezence!C10</f>
        <v>Vybíralová  Kateřina</v>
      </c>
      <c r="D10" s="129">
        <v>6</v>
      </c>
      <c r="E10" s="129">
        <v>10</v>
      </c>
      <c r="F10" s="129">
        <v>0.7</v>
      </c>
      <c r="G10" s="180">
        <f>SUM(E10,-F10)</f>
        <v>9.3</v>
      </c>
      <c r="H10" s="129">
        <v>0</v>
      </c>
      <c r="I10" s="130">
        <f>SUM(D10,G10,-H10)</f>
        <v>15.3</v>
      </c>
      <c r="J10" s="129">
        <v>6</v>
      </c>
      <c r="K10" s="129">
        <v>10</v>
      </c>
      <c r="L10" s="129">
        <v>1.76</v>
      </c>
      <c r="M10" s="180">
        <f>SUM(K10,-L10)</f>
        <v>8.24</v>
      </c>
      <c r="N10" s="129">
        <v>0</v>
      </c>
      <c r="O10" s="130">
        <f>SUM(J10,M10,-N10)</f>
        <v>14.24</v>
      </c>
      <c r="P10" s="129">
        <v>6</v>
      </c>
      <c r="Q10" s="129">
        <v>10</v>
      </c>
      <c r="R10" s="129">
        <v>2.43</v>
      </c>
      <c r="S10" s="180">
        <f>SUM(Q10,-R10)</f>
        <v>7.57</v>
      </c>
      <c r="T10" s="129">
        <v>0</v>
      </c>
      <c r="U10" s="130">
        <f>SUM(P10,S10,-T10)</f>
        <v>13.57</v>
      </c>
      <c r="V10" s="129">
        <v>6</v>
      </c>
      <c r="W10" s="129">
        <v>10</v>
      </c>
      <c r="X10" s="129">
        <v>1.9</v>
      </c>
      <c r="Y10" s="180">
        <f>SUM(W10,-X10)</f>
        <v>8.1</v>
      </c>
      <c r="Z10" s="129">
        <v>0</v>
      </c>
      <c r="AA10" s="130">
        <f>SUM(V10,Y10,-Z10)</f>
        <v>14.1</v>
      </c>
      <c r="AB10" s="99">
        <f>SUM(I10+O10+U10+AA10)</f>
        <v>57.21</v>
      </c>
    </row>
    <row r="11" spans="2:28" ht="12.75" customHeight="1">
      <c r="B11" s="20">
        <f>prezence!B11</f>
        <v>2</v>
      </c>
      <c r="C11" s="45" t="str">
        <f>prezence!C11</f>
        <v>Šímová  Viktorie</v>
      </c>
      <c r="D11" s="129">
        <v>6</v>
      </c>
      <c r="E11" s="129">
        <v>10</v>
      </c>
      <c r="F11" s="129">
        <v>0.85</v>
      </c>
      <c r="G11" s="180">
        <f aca="true" t="shared" si="0" ref="G11:G59">SUM(E11,-F11)</f>
        <v>9.15</v>
      </c>
      <c r="H11" s="129">
        <v>0</v>
      </c>
      <c r="I11" s="130">
        <f aca="true" t="shared" si="1" ref="I11:I59">SUM(D11,G11,-H11)</f>
        <v>15.15</v>
      </c>
      <c r="J11" s="129">
        <v>6</v>
      </c>
      <c r="K11" s="129">
        <v>10</v>
      </c>
      <c r="L11" s="129">
        <v>1</v>
      </c>
      <c r="M11" s="180">
        <f aca="true" t="shared" si="2" ref="M11:M59">SUM(K11,-L11)</f>
        <v>9</v>
      </c>
      <c r="N11" s="129">
        <v>0</v>
      </c>
      <c r="O11" s="130">
        <f aca="true" t="shared" si="3" ref="O11:O59">SUM(J11,M11,-N11)</f>
        <v>15</v>
      </c>
      <c r="P11" s="129">
        <v>6</v>
      </c>
      <c r="Q11" s="129">
        <v>10</v>
      </c>
      <c r="R11" s="129">
        <v>2.46</v>
      </c>
      <c r="S11" s="180">
        <f aca="true" t="shared" si="4" ref="S11:S59">SUM(Q11,-R11)</f>
        <v>7.54</v>
      </c>
      <c r="T11" s="129">
        <v>0</v>
      </c>
      <c r="U11" s="130">
        <f aca="true" t="shared" si="5" ref="U11:U59">SUM(P11,S11,-T11)</f>
        <v>13.54</v>
      </c>
      <c r="V11" s="129">
        <v>6</v>
      </c>
      <c r="W11" s="129">
        <v>10</v>
      </c>
      <c r="X11" s="129">
        <v>3.03</v>
      </c>
      <c r="Y11" s="180">
        <f aca="true" t="shared" si="6" ref="Y11:Y59">SUM(W11,-X11)</f>
        <v>6.970000000000001</v>
      </c>
      <c r="Z11" s="129">
        <v>0</v>
      </c>
      <c r="AA11" s="130">
        <f aca="true" t="shared" si="7" ref="AA11:AA59">SUM(V11,Y11,-Z11)</f>
        <v>12.97</v>
      </c>
      <c r="AB11" s="99">
        <f aca="true" t="shared" si="8" ref="AB11:AB59">SUM(I11+O11+U11+AA11)</f>
        <v>56.66</v>
      </c>
    </row>
    <row r="12" spans="2:28" ht="12.75" customHeight="1">
      <c r="B12" s="20">
        <f>prezence!B12</f>
        <v>3</v>
      </c>
      <c r="C12" s="45" t="str">
        <f>prezence!C12</f>
        <v>Fúlsacková  Kateřina</v>
      </c>
      <c r="D12" s="129">
        <v>6</v>
      </c>
      <c r="E12" s="129">
        <v>10</v>
      </c>
      <c r="F12" s="129">
        <v>0.65</v>
      </c>
      <c r="G12" s="180">
        <f t="shared" si="0"/>
        <v>9.35</v>
      </c>
      <c r="H12" s="129">
        <v>0</v>
      </c>
      <c r="I12" s="130">
        <f t="shared" si="1"/>
        <v>15.35</v>
      </c>
      <c r="J12" s="129">
        <v>6</v>
      </c>
      <c r="K12" s="129">
        <v>10</v>
      </c>
      <c r="L12" s="129">
        <v>1.53</v>
      </c>
      <c r="M12" s="180">
        <f t="shared" si="2"/>
        <v>8.47</v>
      </c>
      <c r="N12" s="129">
        <v>0</v>
      </c>
      <c r="O12" s="130">
        <f t="shared" si="3"/>
        <v>14.47</v>
      </c>
      <c r="P12" s="129">
        <v>5</v>
      </c>
      <c r="Q12" s="129">
        <v>10</v>
      </c>
      <c r="R12" s="129">
        <v>2.83</v>
      </c>
      <c r="S12" s="180">
        <f t="shared" si="4"/>
        <v>7.17</v>
      </c>
      <c r="T12" s="129">
        <v>0</v>
      </c>
      <c r="U12" s="130">
        <f t="shared" si="5"/>
        <v>12.17</v>
      </c>
      <c r="V12" s="129">
        <v>6</v>
      </c>
      <c r="W12" s="129">
        <v>10</v>
      </c>
      <c r="X12" s="129">
        <v>1.86</v>
      </c>
      <c r="Y12" s="180">
        <f t="shared" si="6"/>
        <v>8.14</v>
      </c>
      <c r="Z12" s="129">
        <v>0</v>
      </c>
      <c r="AA12" s="130">
        <f t="shared" si="7"/>
        <v>14.14</v>
      </c>
      <c r="AB12" s="99">
        <f t="shared" si="8"/>
        <v>56.13</v>
      </c>
    </row>
    <row r="13" spans="2:28" ht="12.75" customHeight="1">
      <c r="B13" s="20">
        <f>prezence!B13</f>
        <v>4</v>
      </c>
      <c r="C13" s="45" t="str">
        <f>prezence!C13</f>
        <v>Dvořáková  Barbora</v>
      </c>
      <c r="D13" s="129">
        <v>6</v>
      </c>
      <c r="E13" s="129">
        <v>10</v>
      </c>
      <c r="F13" s="129">
        <v>0.65</v>
      </c>
      <c r="G13" s="180">
        <f t="shared" si="0"/>
        <v>9.35</v>
      </c>
      <c r="H13" s="129">
        <v>0</v>
      </c>
      <c r="I13" s="130">
        <f t="shared" si="1"/>
        <v>15.35</v>
      </c>
      <c r="J13" s="129">
        <v>6</v>
      </c>
      <c r="K13" s="129">
        <v>10</v>
      </c>
      <c r="L13" s="129">
        <v>1.66</v>
      </c>
      <c r="M13" s="180">
        <f t="shared" si="2"/>
        <v>8.34</v>
      </c>
      <c r="N13" s="129">
        <v>0</v>
      </c>
      <c r="O13" s="130">
        <f t="shared" si="3"/>
        <v>14.34</v>
      </c>
      <c r="P13" s="129">
        <v>6</v>
      </c>
      <c r="Q13" s="129">
        <v>10</v>
      </c>
      <c r="R13" s="129">
        <v>2.8</v>
      </c>
      <c r="S13" s="180">
        <f t="shared" si="4"/>
        <v>7.2</v>
      </c>
      <c r="T13" s="129">
        <v>0</v>
      </c>
      <c r="U13" s="130">
        <f t="shared" si="5"/>
        <v>13.2</v>
      </c>
      <c r="V13" s="129">
        <v>6</v>
      </c>
      <c r="W13" s="129">
        <v>10</v>
      </c>
      <c r="X13" s="129">
        <v>2.03</v>
      </c>
      <c r="Y13" s="180">
        <f t="shared" si="6"/>
        <v>7.970000000000001</v>
      </c>
      <c r="Z13" s="129">
        <v>0</v>
      </c>
      <c r="AA13" s="130">
        <f t="shared" si="7"/>
        <v>13.97</v>
      </c>
      <c r="AB13" s="99">
        <f t="shared" si="8"/>
        <v>56.86</v>
      </c>
    </row>
    <row r="14" spans="2:28" ht="12.75" customHeight="1">
      <c r="B14" s="20">
        <f>prezence!B14</f>
        <v>5</v>
      </c>
      <c r="C14" s="45" t="str">
        <f>prezence!C14</f>
        <v>Nezvedová  Nikola</v>
      </c>
      <c r="D14" s="129">
        <v>6</v>
      </c>
      <c r="E14" s="129">
        <v>10</v>
      </c>
      <c r="F14" s="129">
        <v>1</v>
      </c>
      <c r="G14" s="180">
        <f t="shared" si="0"/>
        <v>9</v>
      </c>
      <c r="H14" s="129">
        <v>0</v>
      </c>
      <c r="I14" s="130">
        <f t="shared" si="1"/>
        <v>15</v>
      </c>
      <c r="J14" s="129">
        <v>6</v>
      </c>
      <c r="K14" s="129">
        <v>10</v>
      </c>
      <c r="L14" s="129">
        <v>2.16</v>
      </c>
      <c r="M14" s="180">
        <f t="shared" si="2"/>
        <v>7.84</v>
      </c>
      <c r="N14" s="129">
        <v>0</v>
      </c>
      <c r="O14" s="130">
        <f t="shared" si="3"/>
        <v>13.84</v>
      </c>
      <c r="P14" s="129">
        <v>6</v>
      </c>
      <c r="Q14" s="129">
        <v>10</v>
      </c>
      <c r="R14" s="129">
        <v>2.66</v>
      </c>
      <c r="S14" s="180">
        <f t="shared" si="4"/>
        <v>7.34</v>
      </c>
      <c r="T14" s="129">
        <v>0</v>
      </c>
      <c r="U14" s="130">
        <f t="shared" si="5"/>
        <v>13.34</v>
      </c>
      <c r="V14" s="129">
        <v>6</v>
      </c>
      <c r="W14" s="129">
        <v>10</v>
      </c>
      <c r="X14" s="129">
        <v>2.96</v>
      </c>
      <c r="Y14" s="180">
        <f t="shared" si="6"/>
        <v>7.04</v>
      </c>
      <c r="Z14" s="129">
        <v>0</v>
      </c>
      <c r="AA14" s="130">
        <f t="shared" si="7"/>
        <v>13.04</v>
      </c>
      <c r="AB14" s="99">
        <f t="shared" si="8"/>
        <v>55.22</v>
      </c>
    </row>
    <row r="15" spans="2:28" ht="12.75" customHeight="1">
      <c r="B15" s="20">
        <f>prezence!B15</f>
        <v>6</v>
      </c>
      <c r="C15" s="45" t="str">
        <f>prezence!C15</f>
        <v>Ošmerová  Magdalena</v>
      </c>
      <c r="D15" s="129">
        <v>6</v>
      </c>
      <c r="E15" s="129">
        <v>10</v>
      </c>
      <c r="F15" s="129">
        <v>2</v>
      </c>
      <c r="G15" s="180">
        <f t="shared" si="0"/>
        <v>8</v>
      </c>
      <c r="H15" s="129">
        <v>0</v>
      </c>
      <c r="I15" s="130">
        <f t="shared" si="1"/>
        <v>14</v>
      </c>
      <c r="J15" s="129">
        <v>6</v>
      </c>
      <c r="K15" s="129">
        <v>10</v>
      </c>
      <c r="L15" s="129">
        <v>1.86</v>
      </c>
      <c r="M15" s="180">
        <f t="shared" si="2"/>
        <v>8.14</v>
      </c>
      <c r="N15" s="129">
        <v>0</v>
      </c>
      <c r="O15" s="130">
        <f t="shared" si="3"/>
        <v>14.14</v>
      </c>
      <c r="P15" s="129">
        <v>5</v>
      </c>
      <c r="Q15" s="129">
        <v>10</v>
      </c>
      <c r="R15" s="129">
        <v>3.7</v>
      </c>
      <c r="S15" s="180">
        <f t="shared" si="4"/>
        <v>6.3</v>
      </c>
      <c r="T15" s="129">
        <v>0</v>
      </c>
      <c r="U15" s="130">
        <f t="shared" si="5"/>
        <v>11.3</v>
      </c>
      <c r="V15" s="129">
        <v>6</v>
      </c>
      <c r="W15" s="129">
        <v>10</v>
      </c>
      <c r="X15" s="129">
        <v>4.7</v>
      </c>
      <c r="Y15" s="180">
        <f t="shared" si="6"/>
        <v>5.3</v>
      </c>
      <c r="Z15" s="129">
        <v>0</v>
      </c>
      <c r="AA15" s="130">
        <f t="shared" si="7"/>
        <v>11.3</v>
      </c>
      <c r="AB15" s="99">
        <f t="shared" si="8"/>
        <v>50.739999999999995</v>
      </c>
    </row>
    <row r="16" spans="2:28" ht="12.75" customHeight="1">
      <c r="B16" s="20">
        <f>prezence!B16</f>
        <v>7</v>
      </c>
      <c r="C16" s="45" t="str">
        <f>prezence!C16</f>
        <v>Šestáková  Isabela</v>
      </c>
      <c r="D16" s="129">
        <v>6</v>
      </c>
      <c r="E16" s="129">
        <v>10</v>
      </c>
      <c r="F16" s="129">
        <v>0.8</v>
      </c>
      <c r="G16" s="180">
        <f t="shared" si="0"/>
        <v>9.2</v>
      </c>
      <c r="H16" s="129">
        <v>0</v>
      </c>
      <c r="I16" s="130">
        <f t="shared" si="1"/>
        <v>15.2</v>
      </c>
      <c r="J16" s="129">
        <v>6</v>
      </c>
      <c r="K16" s="129">
        <v>10</v>
      </c>
      <c r="L16" s="129">
        <v>2.4</v>
      </c>
      <c r="M16" s="180">
        <f t="shared" si="2"/>
        <v>7.6</v>
      </c>
      <c r="N16" s="129">
        <v>0</v>
      </c>
      <c r="O16" s="130">
        <f t="shared" si="3"/>
        <v>13.6</v>
      </c>
      <c r="P16" s="129">
        <v>6</v>
      </c>
      <c r="Q16" s="129">
        <v>10</v>
      </c>
      <c r="R16" s="129">
        <v>3.73</v>
      </c>
      <c r="S16" s="180">
        <f t="shared" si="4"/>
        <v>6.27</v>
      </c>
      <c r="T16" s="129">
        <v>0</v>
      </c>
      <c r="U16" s="130">
        <f t="shared" si="5"/>
        <v>12.27</v>
      </c>
      <c r="V16" s="129">
        <v>6</v>
      </c>
      <c r="W16" s="129">
        <v>10</v>
      </c>
      <c r="X16" s="129">
        <v>2.63</v>
      </c>
      <c r="Y16" s="180">
        <f t="shared" si="6"/>
        <v>7.37</v>
      </c>
      <c r="Z16" s="129">
        <v>0</v>
      </c>
      <c r="AA16" s="130">
        <f t="shared" si="7"/>
        <v>13.370000000000001</v>
      </c>
      <c r="AB16" s="99">
        <f t="shared" si="8"/>
        <v>54.44</v>
      </c>
    </row>
    <row r="17" spans="2:28" ht="12.75" customHeight="1">
      <c r="B17" s="20">
        <f>prezence!B17</f>
        <v>8</v>
      </c>
      <c r="C17" s="45" t="str">
        <f>prezence!C17</f>
        <v>Tušlová  Natálie</v>
      </c>
      <c r="D17" s="129">
        <v>6</v>
      </c>
      <c r="E17" s="129">
        <v>10</v>
      </c>
      <c r="F17" s="129">
        <v>0.85</v>
      </c>
      <c r="G17" s="180">
        <f t="shared" si="0"/>
        <v>9.15</v>
      </c>
      <c r="H17" s="129">
        <v>0</v>
      </c>
      <c r="I17" s="130">
        <f t="shared" si="1"/>
        <v>15.15</v>
      </c>
      <c r="J17" s="129">
        <v>6</v>
      </c>
      <c r="K17" s="129">
        <v>10</v>
      </c>
      <c r="L17" s="129">
        <v>1.9</v>
      </c>
      <c r="M17" s="180">
        <f t="shared" si="2"/>
        <v>8.1</v>
      </c>
      <c r="N17" s="129">
        <v>0</v>
      </c>
      <c r="O17" s="130">
        <f t="shared" si="3"/>
        <v>14.1</v>
      </c>
      <c r="P17" s="129">
        <v>6</v>
      </c>
      <c r="Q17" s="129">
        <v>10</v>
      </c>
      <c r="R17" s="129">
        <v>3.2</v>
      </c>
      <c r="S17" s="180">
        <f t="shared" si="4"/>
        <v>6.8</v>
      </c>
      <c r="T17" s="129">
        <v>0</v>
      </c>
      <c r="U17" s="130">
        <f t="shared" si="5"/>
        <v>12.8</v>
      </c>
      <c r="V17" s="129">
        <v>6</v>
      </c>
      <c r="W17" s="129">
        <v>10</v>
      </c>
      <c r="X17" s="129">
        <v>2.46</v>
      </c>
      <c r="Y17" s="180">
        <f t="shared" si="6"/>
        <v>7.54</v>
      </c>
      <c r="Z17" s="129">
        <v>0</v>
      </c>
      <c r="AA17" s="130">
        <f t="shared" si="7"/>
        <v>13.54</v>
      </c>
      <c r="AB17" s="99">
        <f t="shared" si="8"/>
        <v>55.589999999999996</v>
      </c>
    </row>
    <row r="18" spans="2:28" ht="12.75" customHeight="1">
      <c r="B18" s="20">
        <f>prezence!B18</f>
        <v>9</v>
      </c>
      <c r="C18" s="45" t="str">
        <f>prezence!C18</f>
        <v>Candrová  Michaela</v>
      </c>
      <c r="D18" s="129">
        <v>6</v>
      </c>
      <c r="E18" s="129">
        <v>10</v>
      </c>
      <c r="F18" s="129">
        <v>1.2</v>
      </c>
      <c r="G18" s="180">
        <f t="shared" si="0"/>
        <v>8.8</v>
      </c>
      <c r="H18" s="129">
        <v>0</v>
      </c>
      <c r="I18" s="130">
        <f t="shared" si="1"/>
        <v>14.8</v>
      </c>
      <c r="J18" s="129">
        <v>6</v>
      </c>
      <c r="K18" s="129">
        <v>10</v>
      </c>
      <c r="L18" s="129">
        <v>2.8</v>
      </c>
      <c r="M18" s="180">
        <f t="shared" si="2"/>
        <v>7.2</v>
      </c>
      <c r="N18" s="129">
        <v>0</v>
      </c>
      <c r="O18" s="130">
        <f t="shared" si="3"/>
        <v>13.2</v>
      </c>
      <c r="P18" s="129">
        <v>6</v>
      </c>
      <c r="Q18" s="129">
        <v>10</v>
      </c>
      <c r="R18" s="129">
        <v>5.96</v>
      </c>
      <c r="S18" s="180">
        <f t="shared" si="4"/>
        <v>4.04</v>
      </c>
      <c r="T18" s="129">
        <v>0</v>
      </c>
      <c r="U18" s="130">
        <f t="shared" si="5"/>
        <v>10.04</v>
      </c>
      <c r="V18" s="129">
        <v>6</v>
      </c>
      <c r="W18" s="129">
        <v>10</v>
      </c>
      <c r="X18" s="129">
        <v>4.46</v>
      </c>
      <c r="Y18" s="180">
        <f t="shared" si="6"/>
        <v>5.54</v>
      </c>
      <c r="Z18" s="129">
        <v>0</v>
      </c>
      <c r="AA18" s="130">
        <f t="shared" si="7"/>
        <v>11.54</v>
      </c>
      <c r="AB18" s="99">
        <f t="shared" si="8"/>
        <v>49.58</v>
      </c>
    </row>
    <row r="19" spans="2:28" ht="12.75" customHeight="1">
      <c r="B19" s="20">
        <f>prezence!B19</f>
        <v>10</v>
      </c>
      <c r="C19" s="45" t="str">
        <f>prezence!C19</f>
        <v>Šrámková  Barbora</v>
      </c>
      <c r="D19" s="129">
        <v>6</v>
      </c>
      <c r="E19" s="129">
        <v>10</v>
      </c>
      <c r="F19" s="129">
        <v>1.25</v>
      </c>
      <c r="G19" s="180">
        <f t="shared" si="0"/>
        <v>8.75</v>
      </c>
      <c r="H19" s="129">
        <v>0</v>
      </c>
      <c r="I19" s="130">
        <f t="shared" si="1"/>
        <v>14.75</v>
      </c>
      <c r="J19" s="129">
        <v>6</v>
      </c>
      <c r="K19" s="129">
        <v>10</v>
      </c>
      <c r="L19" s="129">
        <v>2.8</v>
      </c>
      <c r="M19" s="180">
        <f t="shared" si="2"/>
        <v>7.2</v>
      </c>
      <c r="N19" s="129">
        <v>0</v>
      </c>
      <c r="O19" s="130">
        <f t="shared" si="3"/>
        <v>13.2</v>
      </c>
      <c r="P19" s="129">
        <v>6</v>
      </c>
      <c r="Q19" s="129">
        <v>10</v>
      </c>
      <c r="R19" s="129">
        <v>3.76</v>
      </c>
      <c r="S19" s="180">
        <f t="shared" si="4"/>
        <v>6.24</v>
      </c>
      <c r="T19" s="129">
        <v>0</v>
      </c>
      <c r="U19" s="130">
        <f t="shared" si="5"/>
        <v>12.24</v>
      </c>
      <c r="V19" s="129">
        <v>6</v>
      </c>
      <c r="W19" s="129">
        <v>10</v>
      </c>
      <c r="X19" s="129">
        <v>3.46</v>
      </c>
      <c r="Y19" s="180">
        <f t="shared" si="6"/>
        <v>6.54</v>
      </c>
      <c r="Z19" s="129">
        <v>0</v>
      </c>
      <c r="AA19" s="130">
        <f t="shared" si="7"/>
        <v>12.54</v>
      </c>
      <c r="AB19" s="99">
        <f t="shared" si="8"/>
        <v>52.73</v>
      </c>
    </row>
    <row r="20" spans="2:28" ht="12.75" customHeight="1">
      <c r="B20" s="20">
        <f>prezence!B20</f>
        <v>11</v>
      </c>
      <c r="C20" s="45" t="str">
        <f>prezence!C20</f>
        <v>Eisselltová  Ellen</v>
      </c>
      <c r="D20" s="129">
        <v>6</v>
      </c>
      <c r="E20" s="129">
        <v>10</v>
      </c>
      <c r="F20" s="129">
        <v>1.05</v>
      </c>
      <c r="G20" s="180">
        <f t="shared" si="0"/>
        <v>8.95</v>
      </c>
      <c r="H20" s="129">
        <v>0</v>
      </c>
      <c r="I20" s="130">
        <f t="shared" si="1"/>
        <v>14.95</v>
      </c>
      <c r="J20" s="129">
        <v>6</v>
      </c>
      <c r="K20" s="129">
        <v>10</v>
      </c>
      <c r="L20" s="129">
        <v>1.8</v>
      </c>
      <c r="M20" s="180">
        <f t="shared" si="2"/>
        <v>8.2</v>
      </c>
      <c r="N20" s="129">
        <v>0</v>
      </c>
      <c r="O20" s="130">
        <f t="shared" si="3"/>
        <v>14.2</v>
      </c>
      <c r="P20" s="129">
        <v>6</v>
      </c>
      <c r="Q20" s="129">
        <v>10</v>
      </c>
      <c r="R20" s="129">
        <v>5.76</v>
      </c>
      <c r="S20" s="180">
        <f t="shared" si="4"/>
        <v>4.24</v>
      </c>
      <c r="T20" s="129">
        <v>0</v>
      </c>
      <c r="U20" s="130">
        <f t="shared" si="5"/>
        <v>10.24</v>
      </c>
      <c r="V20" s="129">
        <v>5.4</v>
      </c>
      <c r="W20" s="129">
        <v>10</v>
      </c>
      <c r="X20" s="129">
        <v>3.83</v>
      </c>
      <c r="Y20" s="180">
        <f t="shared" si="6"/>
        <v>6.17</v>
      </c>
      <c r="Z20" s="129">
        <v>0</v>
      </c>
      <c r="AA20" s="130">
        <f t="shared" si="7"/>
        <v>11.57</v>
      </c>
      <c r="AB20" s="99">
        <f t="shared" si="8"/>
        <v>50.96</v>
      </c>
    </row>
    <row r="21" spans="2:28" ht="12.75" customHeight="1">
      <c r="B21" s="20">
        <f>prezence!B21</f>
        <v>12</v>
      </c>
      <c r="C21" s="45" t="str">
        <f>prezence!C21</f>
        <v>Hirshová  Marion</v>
      </c>
      <c r="D21" s="129">
        <v>6</v>
      </c>
      <c r="E21" s="129">
        <v>10</v>
      </c>
      <c r="F21" s="129">
        <v>1.1</v>
      </c>
      <c r="G21" s="180">
        <f t="shared" si="0"/>
        <v>8.9</v>
      </c>
      <c r="H21" s="129">
        <v>0</v>
      </c>
      <c r="I21" s="130">
        <f t="shared" si="1"/>
        <v>14.9</v>
      </c>
      <c r="J21" s="129">
        <v>6</v>
      </c>
      <c r="K21" s="129">
        <v>10</v>
      </c>
      <c r="L21" s="129">
        <v>2</v>
      </c>
      <c r="M21" s="180">
        <f t="shared" si="2"/>
        <v>8</v>
      </c>
      <c r="N21" s="129">
        <v>0</v>
      </c>
      <c r="O21" s="130">
        <f t="shared" si="3"/>
        <v>14</v>
      </c>
      <c r="P21" s="129">
        <v>6</v>
      </c>
      <c r="Q21" s="129">
        <v>10</v>
      </c>
      <c r="R21" s="129">
        <v>2.93</v>
      </c>
      <c r="S21" s="180">
        <f t="shared" si="4"/>
        <v>7.07</v>
      </c>
      <c r="T21" s="129">
        <v>0</v>
      </c>
      <c r="U21" s="130">
        <f t="shared" si="5"/>
        <v>13.07</v>
      </c>
      <c r="V21" s="129">
        <v>6</v>
      </c>
      <c r="W21" s="129">
        <v>10</v>
      </c>
      <c r="X21" s="129">
        <v>3.46</v>
      </c>
      <c r="Y21" s="180">
        <f t="shared" si="6"/>
        <v>6.54</v>
      </c>
      <c r="Z21" s="129">
        <v>0</v>
      </c>
      <c r="AA21" s="130">
        <f t="shared" si="7"/>
        <v>12.54</v>
      </c>
      <c r="AB21" s="99">
        <f t="shared" si="8"/>
        <v>54.51</v>
      </c>
    </row>
    <row r="22" spans="2:28" ht="12.75" customHeight="1">
      <c r="B22" s="20">
        <f>prezence!B22</f>
        <v>13</v>
      </c>
      <c r="C22" s="45" t="str">
        <f>prezence!C22</f>
        <v>Dvořáková Kateřina</v>
      </c>
      <c r="D22" s="129">
        <v>6</v>
      </c>
      <c r="E22" s="129">
        <v>10</v>
      </c>
      <c r="F22" s="129">
        <v>0.95</v>
      </c>
      <c r="G22" s="180">
        <f t="shared" si="0"/>
        <v>9.05</v>
      </c>
      <c r="H22" s="129">
        <v>0</v>
      </c>
      <c r="I22" s="130">
        <f t="shared" si="1"/>
        <v>15.05</v>
      </c>
      <c r="J22" s="129">
        <v>6</v>
      </c>
      <c r="K22" s="129">
        <v>10</v>
      </c>
      <c r="L22" s="129">
        <v>1.66</v>
      </c>
      <c r="M22" s="180">
        <f t="shared" si="2"/>
        <v>8.34</v>
      </c>
      <c r="N22" s="129">
        <v>0</v>
      </c>
      <c r="O22" s="130">
        <f t="shared" si="3"/>
        <v>14.34</v>
      </c>
      <c r="P22" s="129">
        <v>6</v>
      </c>
      <c r="Q22" s="129">
        <v>10</v>
      </c>
      <c r="R22" s="129">
        <v>2.73</v>
      </c>
      <c r="S22" s="180">
        <f t="shared" si="4"/>
        <v>7.27</v>
      </c>
      <c r="T22" s="129">
        <v>0</v>
      </c>
      <c r="U22" s="130">
        <f t="shared" si="5"/>
        <v>13.27</v>
      </c>
      <c r="V22" s="129">
        <v>6</v>
      </c>
      <c r="W22" s="129">
        <v>10</v>
      </c>
      <c r="X22" s="129">
        <v>2.03</v>
      </c>
      <c r="Y22" s="180">
        <f t="shared" si="6"/>
        <v>7.970000000000001</v>
      </c>
      <c r="Z22" s="129">
        <v>0</v>
      </c>
      <c r="AA22" s="130">
        <f t="shared" si="7"/>
        <v>13.97</v>
      </c>
      <c r="AB22" s="99">
        <f t="shared" si="8"/>
        <v>56.629999999999995</v>
      </c>
    </row>
    <row r="23" spans="2:28" ht="12.75" customHeight="1">
      <c r="B23" s="20">
        <f>prezence!B23</f>
        <v>14</v>
      </c>
      <c r="C23" s="45" t="str">
        <f>prezence!C23</f>
        <v>Švehlová  Rozárie</v>
      </c>
      <c r="D23" s="129">
        <v>6</v>
      </c>
      <c r="E23" s="129">
        <v>10</v>
      </c>
      <c r="F23" s="129">
        <v>0.7</v>
      </c>
      <c r="G23" s="180">
        <f t="shared" si="0"/>
        <v>9.3</v>
      </c>
      <c r="H23" s="129">
        <v>0</v>
      </c>
      <c r="I23" s="130">
        <f t="shared" si="1"/>
        <v>15.3</v>
      </c>
      <c r="J23" s="129">
        <v>6</v>
      </c>
      <c r="K23" s="129">
        <v>10</v>
      </c>
      <c r="L23" s="129">
        <v>1.36</v>
      </c>
      <c r="M23" s="180">
        <f t="shared" si="2"/>
        <v>8.64</v>
      </c>
      <c r="N23" s="129">
        <v>0</v>
      </c>
      <c r="O23" s="130">
        <f t="shared" si="3"/>
        <v>14.64</v>
      </c>
      <c r="P23" s="129">
        <v>6</v>
      </c>
      <c r="Q23" s="129">
        <v>10</v>
      </c>
      <c r="R23" s="129">
        <v>2.4</v>
      </c>
      <c r="S23" s="180">
        <f t="shared" si="4"/>
        <v>7.6</v>
      </c>
      <c r="T23" s="129">
        <v>0</v>
      </c>
      <c r="U23" s="130">
        <f t="shared" si="5"/>
        <v>13.6</v>
      </c>
      <c r="V23" s="129">
        <v>6</v>
      </c>
      <c r="W23" s="129">
        <v>10</v>
      </c>
      <c r="X23" s="129">
        <v>2.36</v>
      </c>
      <c r="Y23" s="180">
        <f t="shared" si="6"/>
        <v>7.640000000000001</v>
      </c>
      <c r="Z23" s="129">
        <v>0</v>
      </c>
      <c r="AA23" s="130">
        <f t="shared" si="7"/>
        <v>13.64</v>
      </c>
      <c r="AB23" s="99">
        <f t="shared" si="8"/>
        <v>57.18</v>
      </c>
    </row>
    <row r="24" spans="2:28" ht="12.75" customHeight="1">
      <c r="B24" s="20">
        <f>prezence!B24</f>
        <v>15</v>
      </c>
      <c r="C24" s="45" t="str">
        <f>prezence!C24</f>
        <v>Kollerová   Marika</v>
      </c>
      <c r="D24" s="129">
        <v>6</v>
      </c>
      <c r="E24" s="129">
        <v>10</v>
      </c>
      <c r="F24" s="129">
        <v>0.8</v>
      </c>
      <c r="G24" s="180">
        <f t="shared" si="0"/>
        <v>9.2</v>
      </c>
      <c r="H24" s="129">
        <v>0</v>
      </c>
      <c r="I24" s="130">
        <f t="shared" si="1"/>
        <v>15.2</v>
      </c>
      <c r="J24" s="129">
        <v>6</v>
      </c>
      <c r="K24" s="129">
        <v>10</v>
      </c>
      <c r="L24" s="129">
        <v>2.13</v>
      </c>
      <c r="M24" s="180">
        <f t="shared" si="2"/>
        <v>7.87</v>
      </c>
      <c r="N24" s="129">
        <v>0</v>
      </c>
      <c r="O24" s="130">
        <f t="shared" si="3"/>
        <v>13.870000000000001</v>
      </c>
      <c r="P24" s="129">
        <v>6</v>
      </c>
      <c r="Q24" s="129">
        <v>10</v>
      </c>
      <c r="R24" s="129">
        <v>1.66</v>
      </c>
      <c r="S24" s="180">
        <f t="shared" si="4"/>
        <v>8.34</v>
      </c>
      <c r="T24" s="129">
        <v>0</v>
      </c>
      <c r="U24" s="130">
        <f t="shared" si="5"/>
        <v>14.34</v>
      </c>
      <c r="V24" s="129">
        <v>6</v>
      </c>
      <c r="W24" s="129">
        <v>10</v>
      </c>
      <c r="X24" s="129">
        <v>1.86</v>
      </c>
      <c r="Y24" s="180">
        <f t="shared" si="6"/>
        <v>8.14</v>
      </c>
      <c r="Z24" s="129">
        <v>0</v>
      </c>
      <c r="AA24" s="130">
        <f t="shared" si="7"/>
        <v>14.14</v>
      </c>
      <c r="AB24" s="99">
        <f t="shared" si="8"/>
        <v>57.55</v>
      </c>
    </row>
    <row r="25" spans="2:28" ht="12.75" customHeight="1">
      <c r="B25" s="20">
        <f>prezence!B25</f>
        <v>16</v>
      </c>
      <c r="C25" s="45" t="str">
        <f>prezence!C25</f>
        <v>Lejtnerová  Eliška</v>
      </c>
      <c r="D25" s="129">
        <v>6</v>
      </c>
      <c r="E25" s="129">
        <v>10</v>
      </c>
      <c r="F25" s="129">
        <v>1.15</v>
      </c>
      <c r="G25" s="180">
        <f t="shared" si="0"/>
        <v>8.85</v>
      </c>
      <c r="H25" s="129">
        <v>0</v>
      </c>
      <c r="I25" s="130">
        <f t="shared" si="1"/>
        <v>14.85</v>
      </c>
      <c r="J25" s="129">
        <v>6</v>
      </c>
      <c r="K25" s="129">
        <v>10</v>
      </c>
      <c r="L25" s="129">
        <v>2.03</v>
      </c>
      <c r="M25" s="180">
        <f t="shared" si="2"/>
        <v>7.970000000000001</v>
      </c>
      <c r="N25" s="129">
        <v>0</v>
      </c>
      <c r="O25" s="130">
        <f t="shared" si="3"/>
        <v>13.97</v>
      </c>
      <c r="P25" s="129">
        <v>5.3</v>
      </c>
      <c r="Q25" s="129">
        <v>10</v>
      </c>
      <c r="R25" s="129">
        <v>3.46</v>
      </c>
      <c r="S25" s="180">
        <f t="shared" si="4"/>
        <v>6.54</v>
      </c>
      <c r="T25" s="129">
        <v>0</v>
      </c>
      <c r="U25" s="130">
        <f t="shared" si="5"/>
        <v>11.84</v>
      </c>
      <c r="V25" s="129">
        <v>6</v>
      </c>
      <c r="W25" s="129">
        <v>10</v>
      </c>
      <c r="X25" s="129">
        <v>3.66</v>
      </c>
      <c r="Y25" s="180">
        <f t="shared" si="6"/>
        <v>6.34</v>
      </c>
      <c r="Z25" s="129">
        <v>0</v>
      </c>
      <c r="AA25" s="130">
        <f t="shared" si="7"/>
        <v>12.34</v>
      </c>
      <c r="AB25" s="99">
        <f t="shared" si="8"/>
        <v>53</v>
      </c>
    </row>
    <row r="26" spans="2:28" ht="12.75" customHeight="1">
      <c r="B26" s="20">
        <f>prezence!B26</f>
        <v>17</v>
      </c>
      <c r="C26" s="45" t="str">
        <f>prezence!C26</f>
        <v>Loskotová  Karolina</v>
      </c>
      <c r="D26" s="129">
        <v>6</v>
      </c>
      <c r="E26" s="129">
        <v>10</v>
      </c>
      <c r="F26" s="129">
        <v>1.1</v>
      </c>
      <c r="G26" s="180">
        <f t="shared" si="0"/>
        <v>8.9</v>
      </c>
      <c r="H26" s="129">
        <v>0</v>
      </c>
      <c r="I26" s="130">
        <f t="shared" si="1"/>
        <v>14.9</v>
      </c>
      <c r="J26" s="129">
        <v>6</v>
      </c>
      <c r="K26" s="129">
        <v>10</v>
      </c>
      <c r="L26" s="129">
        <v>2.76</v>
      </c>
      <c r="M26" s="180">
        <f t="shared" si="2"/>
        <v>7.24</v>
      </c>
      <c r="N26" s="129">
        <v>0</v>
      </c>
      <c r="O26" s="130">
        <f t="shared" si="3"/>
        <v>13.24</v>
      </c>
      <c r="P26" s="129">
        <v>6</v>
      </c>
      <c r="Q26" s="129">
        <v>10</v>
      </c>
      <c r="R26" s="129">
        <v>3.56</v>
      </c>
      <c r="S26" s="180">
        <f t="shared" si="4"/>
        <v>6.4399999999999995</v>
      </c>
      <c r="T26" s="129">
        <v>0</v>
      </c>
      <c r="U26" s="130">
        <f t="shared" si="5"/>
        <v>12.44</v>
      </c>
      <c r="V26" s="129">
        <v>6</v>
      </c>
      <c r="W26" s="129">
        <v>10</v>
      </c>
      <c r="X26" s="129">
        <v>3.2</v>
      </c>
      <c r="Y26" s="180">
        <f t="shared" si="6"/>
        <v>6.8</v>
      </c>
      <c r="Z26" s="129">
        <v>0</v>
      </c>
      <c r="AA26" s="130">
        <f t="shared" si="7"/>
        <v>12.8</v>
      </c>
      <c r="AB26" s="99">
        <f t="shared" si="8"/>
        <v>53.379999999999995</v>
      </c>
    </row>
    <row r="27" spans="2:28" ht="12.75" customHeight="1">
      <c r="B27" s="20">
        <f>prezence!B27</f>
        <v>18</v>
      </c>
      <c r="C27" s="45">
        <f>prezence!C27</f>
        <v>0</v>
      </c>
      <c r="D27" s="129"/>
      <c r="E27" s="129"/>
      <c r="F27" s="129"/>
      <c r="G27" s="180">
        <f t="shared" si="0"/>
        <v>0</v>
      </c>
      <c r="H27" s="129"/>
      <c r="I27" s="130">
        <f t="shared" si="1"/>
        <v>0</v>
      </c>
      <c r="J27" s="129"/>
      <c r="K27" s="129"/>
      <c r="L27" s="129"/>
      <c r="M27" s="180">
        <f t="shared" si="2"/>
        <v>0</v>
      </c>
      <c r="N27" s="129"/>
      <c r="O27" s="130">
        <f t="shared" si="3"/>
        <v>0</v>
      </c>
      <c r="P27" s="129"/>
      <c r="Q27" s="129"/>
      <c r="R27" s="129"/>
      <c r="S27" s="180">
        <f t="shared" si="4"/>
        <v>0</v>
      </c>
      <c r="T27" s="129"/>
      <c r="U27" s="130">
        <f t="shared" si="5"/>
        <v>0</v>
      </c>
      <c r="V27" s="129"/>
      <c r="W27" s="129"/>
      <c r="X27" s="129"/>
      <c r="Y27" s="180">
        <f t="shared" si="6"/>
        <v>0</v>
      </c>
      <c r="Z27" s="129"/>
      <c r="AA27" s="130">
        <f t="shared" si="7"/>
        <v>0</v>
      </c>
      <c r="AB27" s="99">
        <f t="shared" si="8"/>
        <v>0</v>
      </c>
    </row>
    <row r="28" spans="2:28" ht="12.75" customHeight="1">
      <c r="B28" s="20">
        <f>prezence!B28</f>
        <v>19</v>
      </c>
      <c r="C28" s="45">
        <f>prezence!C28</f>
        <v>0</v>
      </c>
      <c r="D28" s="129"/>
      <c r="E28" s="129"/>
      <c r="F28" s="129"/>
      <c r="G28" s="180">
        <f t="shared" si="0"/>
        <v>0</v>
      </c>
      <c r="H28" s="129"/>
      <c r="I28" s="130">
        <f t="shared" si="1"/>
        <v>0</v>
      </c>
      <c r="J28" s="129"/>
      <c r="K28" s="129"/>
      <c r="L28" s="129"/>
      <c r="M28" s="180">
        <f t="shared" si="2"/>
        <v>0</v>
      </c>
      <c r="N28" s="129"/>
      <c r="O28" s="130">
        <f t="shared" si="3"/>
        <v>0</v>
      </c>
      <c r="P28" s="129"/>
      <c r="Q28" s="129"/>
      <c r="R28" s="129"/>
      <c r="S28" s="180">
        <f t="shared" si="4"/>
        <v>0</v>
      </c>
      <c r="T28" s="129"/>
      <c r="U28" s="130">
        <f t="shared" si="5"/>
        <v>0</v>
      </c>
      <c r="V28" s="129"/>
      <c r="W28" s="129"/>
      <c r="X28" s="129"/>
      <c r="Y28" s="180">
        <f t="shared" si="6"/>
        <v>0</v>
      </c>
      <c r="Z28" s="129"/>
      <c r="AA28" s="130">
        <f t="shared" si="7"/>
        <v>0</v>
      </c>
      <c r="AB28" s="99">
        <f t="shared" si="8"/>
        <v>0</v>
      </c>
    </row>
    <row r="29" spans="2:28" ht="12.75" customHeight="1">
      <c r="B29" s="20">
        <f>prezence!B29</f>
        <v>20</v>
      </c>
      <c r="C29" s="45">
        <f>prezence!C29</f>
        <v>0</v>
      </c>
      <c r="D29" s="129"/>
      <c r="E29" s="129"/>
      <c r="F29" s="129"/>
      <c r="G29" s="180">
        <f t="shared" si="0"/>
        <v>0</v>
      </c>
      <c r="H29" s="129"/>
      <c r="I29" s="130">
        <f t="shared" si="1"/>
        <v>0</v>
      </c>
      <c r="J29" s="129"/>
      <c r="K29" s="129"/>
      <c r="L29" s="129"/>
      <c r="M29" s="180">
        <f t="shared" si="2"/>
        <v>0</v>
      </c>
      <c r="N29" s="129"/>
      <c r="O29" s="130">
        <f t="shared" si="3"/>
        <v>0</v>
      </c>
      <c r="P29" s="129"/>
      <c r="Q29" s="129"/>
      <c r="R29" s="129"/>
      <c r="S29" s="180">
        <f t="shared" si="4"/>
        <v>0</v>
      </c>
      <c r="T29" s="129"/>
      <c r="U29" s="130">
        <f t="shared" si="5"/>
        <v>0</v>
      </c>
      <c r="V29" s="129"/>
      <c r="W29" s="129"/>
      <c r="X29" s="129"/>
      <c r="Y29" s="180">
        <f t="shared" si="6"/>
        <v>0</v>
      </c>
      <c r="Z29" s="129"/>
      <c r="AA29" s="130">
        <f t="shared" si="7"/>
        <v>0</v>
      </c>
      <c r="AB29" s="99">
        <f t="shared" si="8"/>
        <v>0</v>
      </c>
    </row>
    <row r="30" spans="2:28" ht="12.75" customHeight="1">
      <c r="B30" s="20">
        <f>prezence!B30</f>
        <v>21</v>
      </c>
      <c r="C30" s="45">
        <f>prezence!C30</f>
        <v>0</v>
      </c>
      <c r="D30" s="129"/>
      <c r="E30" s="129"/>
      <c r="F30" s="129"/>
      <c r="G30" s="180">
        <f t="shared" si="0"/>
        <v>0</v>
      </c>
      <c r="H30" s="129"/>
      <c r="I30" s="130">
        <f t="shared" si="1"/>
        <v>0</v>
      </c>
      <c r="J30" s="129"/>
      <c r="K30" s="129"/>
      <c r="L30" s="129"/>
      <c r="M30" s="180">
        <f t="shared" si="2"/>
        <v>0</v>
      </c>
      <c r="N30" s="129"/>
      <c r="O30" s="130">
        <f t="shared" si="3"/>
        <v>0</v>
      </c>
      <c r="P30" s="129"/>
      <c r="Q30" s="129"/>
      <c r="R30" s="129"/>
      <c r="S30" s="180">
        <f t="shared" si="4"/>
        <v>0</v>
      </c>
      <c r="T30" s="129"/>
      <c r="U30" s="130">
        <f t="shared" si="5"/>
        <v>0</v>
      </c>
      <c r="V30" s="129"/>
      <c r="W30" s="129"/>
      <c r="X30" s="129"/>
      <c r="Y30" s="180">
        <f t="shared" si="6"/>
        <v>0</v>
      </c>
      <c r="Z30" s="129"/>
      <c r="AA30" s="130">
        <f t="shared" si="7"/>
        <v>0</v>
      </c>
      <c r="AB30" s="99">
        <f t="shared" si="8"/>
        <v>0</v>
      </c>
    </row>
    <row r="31" spans="2:28" ht="12.75" customHeight="1">
      <c r="B31" s="20">
        <f>prezence!B31</f>
        <v>22</v>
      </c>
      <c r="C31" s="45">
        <f>prezence!C31</f>
        <v>0</v>
      </c>
      <c r="D31" s="129"/>
      <c r="E31" s="129"/>
      <c r="F31" s="129"/>
      <c r="G31" s="180">
        <f t="shared" si="0"/>
        <v>0</v>
      </c>
      <c r="H31" s="129"/>
      <c r="I31" s="130">
        <f t="shared" si="1"/>
        <v>0</v>
      </c>
      <c r="J31" s="129"/>
      <c r="K31" s="129"/>
      <c r="L31" s="129"/>
      <c r="M31" s="180">
        <f t="shared" si="2"/>
        <v>0</v>
      </c>
      <c r="N31" s="129"/>
      <c r="O31" s="130">
        <f t="shared" si="3"/>
        <v>0</v>
      </c>
      <c r="P31" s="129"/>
      <c r="Q31" s="129"/>
      <c r="R31" s="129"/>
      <c r="S31" s="180">
        <f t="shared" si="4"/>
        <v>0</v>
      </c>
      <c r="T31" s="129"/>
      <c r="U31" s="130">
        <f t="shared" si="5"/>
        <v>0</v>
      </c>
      <c r="V31" s="129"/>
      <c r="W31" s="129"/>
      <c r="X31" s="129"/>
      <c r="Y31" s="180">
        <f t="shared" si="6"/>
        <v>0</v>
      </c>
      <c r="Z31" s="129"/>
      <c r="AA31" s="130">
        <f t="shared" si="7"/>
        <v>0</v>
      </c>
      <c r="AB31" s="99">
        <f t="shared" si="8"/>
        <v>0</v>
      </c>
    </row>
    <row r="32" spans="2:28" ht="12.75" customHeight="1">
      <c r="B32" s="20">
        <f>prezence!B32</f>
        <v>23</v>
      </c>
      <c r="C32" s="45">
        <f>prezence!C32</f>
        <v>0</v>
      </c>
      <c r="D32" s="129"/>
      <c r="E32" s="129"/>
      <c r="F32" s="129"/>
      <c r="G32" s="180">
        <f t="shared" si="0"/>
        <v>0</v>
      </c>
      <c r="H32" s="129"/>
      <c r="I32" s="130">
        <f t="shared" si="1"/>
        <v>0</v>
      </c>
      <c r="J32" s="129"/>
      <c r="K32" s="129"/>
      <c r="L32" s="129"/>
      <c r="M32" s="180">
        <f t="shared" si="2"/>
        <v>0</v>
      </c>
      <c r="N32" s="129"/>
      <c r="O32" s="130">
        <f t="shared" si="3"/>
        <v>0</v>
      </c>
      <c r="P32" s="129"/>
      <c r="Q32" s="129"/>
      <c r="R32" s="129"/>
      <c r="S32" s="180">
        <f t="shared" si="4"/>
        <v>0</v>
      </c>
      <c r="T32" s="129"/>
      <c r="U32" s="130">
        <f t="shared" si="5"/>
        <v>0</v>
      </c>
      <c r="V32" s="129"/>
      <c r="W32" s="129"/>
      <c r="X32" s="129"/>
      <c r="Y32" s="180">
        <f t="shared" si="6"/>
        <v>0</v>
      </c>
      <c r="Z32" s="129"/>
      <c r="AA32" s="130">
        <f t="shared" si="7"/>
        <v>0</v>
      </c>
      <c r="AB32" s="99">
        <f t="shared" si="8"/>
        <v>0</v>
      </c>
    </row>
    <row r="33" spans="2:28" ht="12.75" customHeight="1">
      <c r="B33" s="20">
        <f>prezence!B33</f>
        <v>24</v>
      </c>
      <c r="C33" s="45">
        <f>prezence!C33</f>
        <v>0</v>
      </c>
      <c r="D33" s="129"/>
      <c r="E33" s="129"/>
      <c r="F33" s="129"/>
      <c r="G33" s="180">
        <f t="shared" si="0"/>
        <v>0</v>
      </c>
      <c r="H33" s="129"/>
      <c r="I33" s="130">
        <f t="shared" si="1"/>
        <v>0</v>
      </c>
      <c r="J33" s="129"/>
      <c r="K33" s="129"/>
      <c r="L33" s="129"/>
      <c r="M33" s="180">
        <f t="shared" si="2"/>
        <v>0</v>
      </c>
      <c r="N33" s="129"/>
      <c r="O33" s="130">
        <f t="shared" si="3"/>
        <v>0</v>
      </c>
      <c r="P33" s="129"/>
      <c r="Q33" s="129"/>
      <c r="R33" s="129"/>
      <c r="S33" s="180">
        <f t="shared" si="4"/>
        <v>0</v>
      </c>
      <c r="T33" s="129"/>
      <c r="U33" s="130">
        <f t="shared" si="5"/>
        <v>0</v>
      </c>
      <c r="V33" s="129"/>
      <c r="W33" s="129"/>
      <c r="X33" s="129"/>
      <c r="Y33" s="180">
        <f t="shared" si="6"/>
        <v>0</v>
      </c>
      <c r="Z33" s="129"/>
      <c r="AA33" s="130">
        <f t="shared" si="7"/>
        <v>0</v>
      </c>
      <c r="AB33" s="99">
        <f t="shared" si="8"/>
        <v>0</v>
      </c>
    </row>
    <row r="34" spans="2:28" ht="12.75" customHeight="1">
      <c r="B34" s="20">
        <f>prezence!B34</f>
        <v>25</v>
      </c>
      <c r="C34" s="45">
        <f>prezence!C34</f>
        <v>0</v>
      </c>
      <c r="D34" s="129"/>
      <c r="E34" s="129"/>
      <c r="F34" s="129"/>
      <c r="G34" s="180">
        <f t="shared" si="0"/>
        <v>0</v>
      </c>
      <c r="H34" s="129"/>
      <c r="I34" s="130">
        <f t="shared" si="1"/>
        <v>0</v>
      </c>
      <c r="J34" s="129"/>
      <c r="K34" s="129"/>
      <c r="L34" s="129"/>
      <c r="M34" s="180">
        <f t="shared" si="2"/>
        <v>0</v>
      </c>
      <c r="N34" s="129"/>
      <c r="O34" s="130">
        <f t="shared" si="3"/>
        <v>0</v>
      </c>
      <c r="P34" s="129"/>
      <c r="Q34" s="129"/>
      <c r="R34" s="129"/>
      <c r="S34" s="180">
        <f t="shared" si="4"/>
        <v>0</v>
      </c>
      <c r="T34" s="129"/>
      <c r="U34" s="130">
        <f t="shared" si="5"/>
        <v>0</v>
      </c>
      <c r="V34" s="129"/>
      <c r="W34" s="129"/>
      <c r="X34" s="129"/>
      <c r="Y34" s="180">
        <f t="shared" si="6"/>
        <v>0</v>
      </c>
      <c r="Z34" s="129"/>
      <c r="AA34" s="130">
        <f t="shared" si="7"/>
        <v>0</v>
      </c>
      <c r="AB34" s="99">
        <f t="shared" si="8"/>
        <v>0</v>
      </c>
    </row>
    <row r="35" spans="2:28" ht="12.75" customHeight="1">
      <c r="B35" s="20">
        <f>prezence!B35</f>
        <v>26</v>
      </c>
      <c r="C35" s="45">
        <f>prezence!C35</f>
        <v>0</v>
      </c>
      <c r="D35" s="129"/>
      <c r="E35" s="129"/>
      <c r="F35" s="129"/>
      <c r="G35" s="180">
        <f t="shared" si="0"/>
        <v>0</v>
      </c>
      <c r="H35" s="129"/>
      <c r="I35" s="130">
        <f t="shared" si="1"/>
        <v>0</v>
      </c>
      <c r="J35" s="129"/>
      <c r="K35" s="129"/>
      <c r="L35" s="129"/>
      <c r="M35" s="180">
        <f t="shared" si="2"/>
        <v>0</v>
      </c>
      <c r="N35" s="129"/>
      <c r="O35" s="130">
        <f t="shared" si="3"/>
        <v>0</v>
      </c>
      <c r="P35" s="129"/>
      <c r="Q35" s="129"/>
      <c r="R35" s="129"/>
      <c r="S35" s="180">
        <f t="shared" si="4"/>
        <v>0</v>
      </c>
      <c r="T35" s="129"/>
      <c r="U35" s="130">
        <f t="shared" si="5"/>
        <v>0</v>
      </c>
      <c r="V35" s="129"/>
      <c r="W35" s="129"/>
      <c r="X35" s="129"/>
      <c r="Y35" s="180">
        <f t="shared" si="6"/>
        <v>0</v>
      </c>
      <c r="Z35" s="129"/>
      <c r="AA35" s="130">
        <f t="shared" si="7"/>
        <v>0</v>
      </c>
      <c r="AB35" s="99">
        <f t="shared" si="8"/>
        <v>0</v>
      </c>
    </row>
    <row r="36" spans="2:28" ht="12.75" customHeight="1">
      <c r="B36" s="20">
        <f>prezence!B36</f>
        <v>27</v>
      </c>
      <c r="C36" s="45">
        <f>prezence!C36</f>
        <v>0</v>
      </c>
      <c r="D36" s="129"/>
      <c r="E36" s="129"/>
      <c r="F36" s="129"/>
      <c r="G36" s="180">
        <f t="shared" si="0"/>
        <v>0</v>
      </c>
      <c r="H36" s="129"/>
      <c r="I36" s="130">
        <f t="shared" si="1"/>
        <v>0</v>
      </c>
      <c r="J36" s="129"/>
      <c r="K36" s="129"/>
      <c r="L36" s="129"/>
      <c r="M36" s="180">
        <f t="shared" si="2"/>
        <v>0</v>
      </c>
      <c r="N36" s="129"/>
      <c r="O36" s="130">
        <f t="shared" si="3"/>
        <v>0</v>
      </c>
      <c r="P36" s="129"/>
      <c r="Q36" s="129"/>
      <c r="R36" s="129"/>
      <c r="S36" s="180">
        <f t="shared" si="4"/>
        <v>0</v>
      </c>
      <c r="T36" s="129"/>
      <c r="U36" s="130">
        <f t="shared" si="5"/>
        <v>0</v>
      </c>
      <c r="V36" s="129"/>
      <c r="W36" s="129"/>
      <c r="X36" s="129"/>
      <c r="Y36" s="180">
        <f t="shared" si="6"/>
        <v>0</v>
      </c>
      <c r="Z36" s="129"/>
      <c r="AA36" s="130">
        <f t="shared" si="7"/>
        <v>0</v>
      </c>
      <c r="AB36" s="99">
        <f t="shared" si="8"/>
        <v>0</v>
      </c>
    </row>
    <row r="37" spans="2:28" ht="12.75" customHeight="1">
      <c r="B37" s="20">
        <f>prezence!B37</f>
        <v>28</v>
      </c>
      <c r="C37" s="45">
        <f>prezence!C37</f>
        <v>0</v>
      </c>
      <c r="D37" s="129"/>
      <c r="E37" s="129"/>
      <c r="F37" s="129"/>
      <c r="G37" s="180">
        <f t="shared" si="0"/>
        <v>0</v>
      </c>
      <c r="H37" s="129"/>
      <c r="I37" s="130">
        <f t="shared" si="1"/>
        <v>0</v>
      </c>
      <c r="J37" s="129"/>
      <c r="K37" s="129"/>
      <c r="L37" s="129"/>
      <c r="M37" s="180">
        <f t="shared" si="2"/>
        <v>0</v>
      </c>
      <c r="N37" s="129"/>
      <c r="O37" s="130">
        <f t="shared" si="3"/>
        <v>0</v>
      </c>
      <c r="P37" s="129"/>
      <c r="Q37" s="129"/>
      <c r="R37" s="129"/>
      <c r="S37" s="180">
        <f t="shared" si="4"/>
        <v>0</v>
      </c>
      <c r="T37" s="129"/>
      <c r="U37" s="130">
        <f t="shared" si="5"/>
        <v>0</v>
      </c>
      <c r="V37" s="129"/>
      <c r="W37" s="129"/>
      <c r="X37" s="129"/>
      <c r="Y37" s="180">
        <f t="shared" si="6"/>
        <v>0</v>
      </c>
      <c r="Z37" s="129"/>
      <c r="AA37" s="130">
        <f t="shared" si="7"/>
        <v>0</v>
      </c>
      <c r="AB37" s="99">
        <f t="shared" si="8"/>
        <v>0</v>
      </c>
    </row>
    <row r="38" spans="2:28" ht="12.75" customHeight="1">
      <c r="B38" s="20">
        <f>prezence!B38</f>
        <v>29</v>
      </c>
      <c r="C38" s="45">
        <f>prezence!C38</f>
        <v>0</v>
      </c>
      <c r="D38" s="129"/>
      <c r="E38" s="129"/>
      <c r="F38" s="129"/>
      <c r="G38" s="180">
        <f t="shared" si="0"/>
        <v>0</v>
      </c>
      <c r="H38" s="129"/>
      <c r="I38" s="130">
        <f t="shared" si="1"/>
        <v>0</v>
      </c>
      <c r="J38" s="129"/>
      <c r="K38" s="129"/>
      <c r="L38" s="129"/>
      <c r="M38" s="180">
        <f t="shared" si="2"/>
        <v>0</v>
      </c>
      <c r="N38" s="129"/>
      <c r="O38" s="130">
        <f t="shared" si="3"/>
        <v>0</v>
      </c>
      <c r="P38" s="129"/>
      <c r="Q38" s="129"/>
      <c r="R38" s="129"/>
      <c r="S38" s="180">
        <f t="shared" si="4"/>
        <v>0</v>
      </c>
      <c r="T38" s="129"/>
      <c r="U38" s="130">
        <f t="shared" si="5"/>
        <v>0</v>
      </c>
      <c r="V38" s="129"/>
      <c r="W38" s="129"/>
      <c r="X38" s="129"/>
      <c r="Y38" s="180">
        <f t="shared" si="6"/>
        <v>0</v>
      </c>
      <c r="Z38" s="129"/>
      <c r="AA38" s="130">
        <f t="shared" si="7"/>
        <v>0</v>
      </c>
      <c r="AB38" s="99">
        <f t="shared" si="8"/>
        <v>0</v>
      </c>
    </row>
    <row r="39" spans="2:28" ht="12.75" customHeight="1">
      <c r="B39" s="20">
        <f>prezence!B39</f>
        <v>30</v>
      </c>
      <c r="C39" s="45">
        <f>prezence!C39</f>
        <v>0</v>
      </c>
      <c r="D39" s="129"/>
      <c r="E39" s="129"/>
      <c r="F39" s="129"/>
      <c r="G39" s="180">
        <f t="shared" si="0"/>
        <v>0</v>
      </c>
      <c r="H39" s="129"/>
      <c r="I39" s="130">
        <f t="shared" si="1"/>
        <v>0</v>
      </c>
      <c r="J39" s="129"/>
      <c r="K39" s="129"/>
      <c r="L39" s="129"/>
      <c r="M39" s="180">
        <f t="shared" si="2"/>
        <v>0</v>
      </c>
      <c r="N39" s="129"/>
      <c r="O39" s="130">
        <f t="shared" si="3"/>
        <v>0</v>
      </c>
      <c r="P39" s="129"/>
      <c r="Q39" s="129"/>
      <c r="R39" s="129"/>
      <c r="S39" s="180">
        <f t="shared" si="4"/>
        <v>0</v>
      </c>
      <c r="T39" s="129"/>
      <c r="U39" s="130">
        <f t="shared" si="5"/>
        <v>0</v>
      </c>
      <c r="V39" s="129"/>
      <c r="W39" s="129"/>
      <c r="X39" s="129"/>
      <c r="Y39" s="180">
        <f t="shared" si="6"/>
        <v>0</v>
      </c>
      <c r="Z39" s="129"/>
      <c r="AA39" s="130">
        <f t="shared" si="7"/>
        <v>0</v>
      </c>
      <c r="AB39" s="99">
        <f t="shared" si="8"/>
        <v>0</v>
      </c>
    </row>
    <row r="40" spans="2:28" ht="12.75" customHeight="1">
      <c r="B40" s="20">
        <f>prezence!B40</f>
        <v>31</v>
      </c>
      <c r="C40" s="45">
        <f>prezence!C40</f>
        <v>0</v>
      </c>
      <c r="D40" s="129"/>
      <c r="E40" s="129"/>
      <c r="F40" s="129"/>
      <c r="G40" s="180">
        <f t="shared" si="0"/>
        <v>0</v>
      </c>
      <c r="H40" s="129"/>
      <c r="I40" s="130">
        <f t="shared" si="1"/>
        <v>0</v>
      </c>
      <c r="J40" s="129"/>
      <c r="K40" s="129"/>
      <c r="L40" s="129"/>
      <c r="M40" s="180">
        <f t="shared" si="2"/>
        <v>0</v>
      </c>
      <c r="N40" s="129"/>
      <c r="O40" s="130">
        <f t="shared" si="3"/>
        <v>0</v>
      </c>
      <c r="P40" s="129"/>
      <c r="Q40" s="129"/>
      <c r="R40" s="129"/>
      <c r="S40" s="180">
        <f t="shared" si="4"/>
        <v>0</v>
      </c>
      <c r="T40" s="129"/>
      <c r="U40" s="130">
        <f t="shared" si="5"/>
        <v>0</v>
      </c>
      <c r="V40" s="129"/>
      <c r="W40" s="129"/>
      <c r="X40" s="129"/>
      <c r="Y40" s="180">
        <f t="shared" si="6"/>
        <v>0</v>
      </c>
      <c r="Z40" s="129"/>
      <c r="AA40" s="130">
        <f t="shared" si="7"/>
        <v>0</v>
      </c>
      <c r="AB40" s="99">
        <f t="shared" si="8"/>
        <v>0</v>
      </c>
    </row>
    <row r="41" spans="2:28" ht="12.75" customHeight="1">
      <c r="B41" s="20">
        <f>prezence!B41</f>
        <v>32</v>
      </c>
      <c r="C41" s="45">
        <f>prezence!C41</f>
        <v>0</v>
      </c>
      <c r="D41" s="129"/>
      <c r="E41" s="129"/>
      <c r="F41" s="129"/>
      <c r="G41" s="180">
        <f t="shared" si="0"/>
        <v>0</v>
      </c>
      <c r="H41" s="129"/>
      <c r="I41" s="130">
        <f t="shared" si="1"/>
        <v>0</v>
      </c>
      <c r="J41" s="129"/>
      <c r="K41" s="129"/>
      <c r="L41" s="129"/>
      <c r="M41" s="180">
        <f t="shared" si="2"/>
        <v>0</v>
      </c>
      <c r="N41" s="129"/>
      <c r="O41" s="130">
        <f t="shared" si="3"/>
        <v>0</v>
      </c>
      <c r="P41" s="129"/>
      <c r="Q41" s="129"/>
      <c r="R41" s="129"/>
      <c r="S41" s="180">
        <f t="shared" si="4"/>
        <v>0</v>
      </c>
      <c r="T41" s="129"/>
      <c r="U41" s="130">
        <f t="shared" si="5"/>
        <v>0</v>
      </c>
      <c r="V41" s="129"/>
      <c r="W41" s="129"/>
      <c r="X41" s="129"/>
      <c r="Y41" s="180">
        <f t="shared" si="6"/>
        <v>0</v>
      </c>
      <c r="Z41" s="129"/>
      <c r="AA41" s="130">
        <f t="shared" si="7"/>
        <v>0</v>
      </c>
      <c r="AB41" s="99">
        <f t="shared" si="8"/>
        <v>0</v>
      </c>
    </row>
    <row r="42" spans="2:28" ht="12.75" customHeight="1">
      <c r="B42" s="20">
        <f>prezence!B42</f>
        <v>33</v>
      </c>
      <c r="C42" s="45">
        <f>prezence!C42</f>
        <v>0</v>
      </c>
      <c r="D42" s="129"/>
      <c r="E42" s="129"/>
      <c r="F42" s="129"/>
      <c r="G42" s="180">
        <f t="shared" si="0"/>
        <v>0</v>
      </c>
      <c r="H42" s="129"/>
      <c r="I42" s="130">
        <f t="shared" si="1"/>
        <v>0</v>
      </c>
      <c r="J42" s="129"/>
      <c r="K42" s="129"/>
      <c r="L42" s="129"/>
      <c r="M42" s="180">
        <f t="shared" si="2"/>
        <v>0</v>
      </c>
      <c r="N42" s="129"/>
      <c r="O42" s="130">
        <f t="shared" si="3"/>
        <v>0</v>
      </c>
      <c r="P42" s="129"/>
      <c r="Q42" s="129"/>
      <c r="R42" s="129"/>
      <c r="S42" s="180">
        <f t="shared" si="4"/>
        <v>0</v>
      </c>
      <c r="T42" s="129"/>
      <c r="U42" s="130">
        <f t="shared" si="5"/>
        <v>0</v>
      </c>
      <c r="V42" s="129"/>
      <c r="W42" s="129"/>
      <c r="X42" s="129"/>
      <c r="Y42" s="180">
        <f t="shared" si="6"/>
        <v>0</v>
      </c>
      <c r="Z42" s="129"/>
      <c r="AA42" s="130">
        <f t="shared" si="7"/>
        <v>0</v>
      </c>
      <c r="AB42" s="99">
        <f t="shared" si="8"/>
        <v>0</v>
      </c>
    </row>
    <row r="43" spans="2:28" ht="12.75" customHeight="1">
      <c r="B43" s="20">
        <f>prezence!B43</f>
        <v>34</v>
      </c>
      <c r="C43" s="45">
        <f>prezence!C43</f>
        <v>0</v>
      </c>
      <c r="D43" s="129"/>
      <c r="E43" s="129"/>
      <c r="F43" s="129"/>
      <c r="G43" s="180">
        <f t="shared" si="0"/>
        <v>0</v>
      </c>
      <c r="H43" s="129"/>
      <c r="I43" s="130">
        <f t="shared" si="1"/>
        <v>0</v>
      </c>
      <c r="J43" s="129"/>
      <c r="K43" s="129"/>
      <c r="L43" s="129"/>
      <c r="M43" s="180">
        <f t="shared" si="2"/>
        <v>0</v>
      </c>
      <c r="N43" s="129"/>
      <c r="O43" s="130">
        <f t="shared" si="3"/>
        <v>0</v>
      </c>
      <c r="P43" s="129"/>
      <c r="Q43" s="129"/>
      <c r="R43" s="129"/>
      <c r="S43" s="180">
        <f t="shared" si="4"/>
        <v>0</v>
      </c>
      <c r="T43" s="129"/>
      <c r="U43" s="130">
        <f t="shared" si="5"/>
        <v>0</v>
      </c>
      <c r="V43" s="129"/>
      <c r="W43" s="129"/>
      <c r="X43" s="129"/>
      <c r="Y43" s="180">
        <f t="shared" si="6"/>
        <v>0</v>
      </c>
      <c r="Z43" s="129"/>
      <c r="AA43" s="130">
        <f t="shared" si="7"/>
        <v>0</v>
      </c>
      <c r="AB43" s="99">
        <f t="shared" si="8"/>
        <v>0</v>
      </c>
    </row>
    <row r="44" spans="2:28" ht="12.75" customHeight="1">
      <c r="B44" s="20">
        <f>prezence!B44</f>
        <v>35</v>
      </c>
      <c r="C44" s="45">
        <f>prezence!C44</f>
        <v>0</v>
      </c>
      <c r="D44" s="129"/>
      <c r="E44" s="129"/>
      <c r="F44" s="129"/>
      <c r="G44" s="180">
        <f t="shared" si="0"/>
        <v>0</v>
      </c>
      <c r="H44" s="129"/>
      <c r="I44" s="130">
        <f t="shared" si="1"/>
        <v>0</v>
      </c>
      <c r="J44" s="129"/>
      <c r="K44" s="129"/>
      <c r="L44" s="129"/>
      <c r="M44" s="180">
        <f t="shared" si="2"/>
        <v>0</v>
      </c>
      <c r="N44" s="129"/>
      <c r="O44" s="130">
        <f t="shared" si="3"/>
        <v>0</v>
      </c>
      <c r="P44" s="129"/>
      <c r="Q44" s="129"/>
      <c r="R44" s="129"/>
      <c r="S44" s="180">
        <f t="shared" si="4"/>
        <v>0</v>
      </c>
      <c r="T44" s="129"/>
      <c r="U44" s="130">
        <f t="shared" si="5"/>
        <v>0</v>
      </c>
      <c r="V44" s="129"/>
      <c r="W44" s="129"/>
      <c r="X44" s="129"/>
      <c r="Y44" s="180">
        <f t="shared" si="6"/>
        <v>0</v>
      </c>
      <c r="Z44" s="129"/>
      <c r="AA44" s="130">
        <f t="shared" si="7"/>
        <v>0</v>
      </c>
      <c r="AB44" s="99">
        <f t="shared" si="8"/>
        <v>0</v>
      </c>
    </row>
    <row r="45" spans="2:28" ht="12.75" customHeight="1">
      <c r="B45" s="20">
        <f>prezence!B45</f>
        <v>36</v>
      </c>
      <c r="C45" s="45">
        <f>prezence!C45</f>
        <v>0</v>
      </c>
      <c r="D45" s="129"/>
      <c r="E45" s="129"/>
      <c r="F45" s="129"/>
      <c r="G45" s="180">
        <f t="shared" si="0"/>
        <v>0</v>
      </c>
      <c r="H45" s="129"/>
      <c r="I45" s="130">
        <f t="shared" si="1"/>
        <v>0</v>
      </c>
      <c r="J45" s="129"/>
      <c r="K45" s="129"/>
      <c r="L45" s="129"/>
      <c r="M45" s="180">
        <f t="shared" si="2"/>
        <v>0</v>
      </c>
      <c r="N45" s="129"/>
      <c r="O45" s="130">
        <f t="shared" si="3"/>
        <v>0</v>
      </c>
      <c r="P45" s="129"/>
      <c r="Q45" s="129"/>
      <c r="R45" s="129"/>
      <c r="S45" s="180">
        <f t="shared" si="4"/>
        <v>0</v>
      </c>
      <c r="T45" s="129"/>
      <c r="U45" s="130">
        <f t="shared" si="5"/>
        <v>0</v>
      </c>
      <c r="V45" s="129"/>
      <c r="W45" s="129"/>
      <c r="X45" s="129"/>
      <c r="Y45" s="180">
        <f t="shared" si="6"/>
        <v>0</v>
      </c>
      <c r="Z45" s="129"/>
      <c r="AA45" s="130">
        <f t="shared" si="7"/>
        <v>0</v>
      </c>
      <c r="AB45" s="99">
        <f t="shared" si="8"/>
        <v>0</v>
      </c>
    </row>
    <row r="46" spans="2:28" ht="12.75" customHeight="1">
      <c r="B46" s="20">
        <f>prezence!B46</f>
        <v>37</v>
      </c>
      <c r="C46" s="45">
        <f>prezence!C46</f>
        <v>0</v>
      </c>
      <c r="D46" s="129"/>
      <c r="E46" s="129"/>
      <c r="F46" s="129"/>
      <c r="G46" s="180">
        <f t="shared" si="0"/>
        <v>0</v>
      </c>
      <c r="H46" s="129"/>
      <c r="I46" s="130">
        <f t="shared" si="1"/>
        <v>0</v>
      </c>
      <c r="J46" s="129"/>
      <c r="K46" s="129"/>
      <c r="L46" s="129"/>
      <c r="M46" s="180">
        <f t="shared" si="2"/>
        <v>0</v>
      </c>
      <c r="N46" s="129"/>
      <c r="O46" s="130">
        <f t="shared" si="3"/>
        <v>0</v>
      </c>
      <c r="P46" s="129"/>
      <c r="Q46" s="129"/>
      <c r="R46" s="129"/>
      <c r="S46" s="180">
        <f t="shared" si="4"/>
        <v>0</v>
      </c>
      <c r="T46" s="129"/>
      <c r="U46" s="130">
        <f t="shared" si="5"/>
        <v>0</v>
      </c>
      <c r="V46" s="129"/>
      <c r="W46" s="129"/>
      <c r="X46" s="129"/>
      <c r="Y46" s="180">
        <f t="shared" si="6"/>
        <v>0</v>
      </c>
      <c r="Z46" s="129"/>
      <c r="AA46" s="130">
        <f t="shared" si="7"/>
        <v>0</v>
      </c>
      <c r="AB46" s="99">
        <f t="shared" si="8"/>
        <v>0</v>
      </c>
    </row>
    <row r="47" spans="2:28" ht="12.75" customHeight="1">
      <c r="B47" s="20">
        <f>prezence!B47</f>
        <v>38</v>
      </c>
      <c r="C47" s="45">
        <f>prezence!C47</f>
        <v>0</v>
      </c>
      <c r="D47" s="129"/>
      <c r="E47" s="129"/>
      <c r="F47" s="129"/>
      <c r="G47" s="180">
        <f t="shared" si="0"/>
        <v>0</v>
      </c>
      <c r="H47" s="129"/>
      <c r="I47" s="130">
        <f t="shared" si="1"/>
        <v>0</v>
      </c>
      <c r="J47" s="129"/>
      <c r="K47" s="129"/>
      <c r="L47" s="129"/>
      <c r="M47" s="180">
        <f t="shared" si="2"/>
        <v>0</v>
      </c>
      <c r="N47" s="129"/>
      <c r="O47" s="130">
        <f t="shared" si="3"/>
        <v>0</v>
      </c>
      <c r="P47" s="129"/>
      <c r="Q47" s="129"/>
      <c r="R47" s="129"/>
      <c r="S47" s="180">
        <f t="shared" si="4"/>
        <v>0</v>
      </c>
      <c r="T47" s="129"/>
      <c r="U47" s="130">
        <f t="shared" si="5"/>
        <v>0</v>
      </c>
      <c r="V47" s="129"/>
      <c r="W47" s="129"/>
      <c r="X47" s="129"/>
      <c r="Y47" s="180">
        <f t="shared" si="6"/>
        <v>0</v>
      </c>
      <c r="Z47" s="129"/>
      <c r="AA47" s="130">
        <f t="shared" si="7"/>
        <v>0</v>
      </c>
      <c r="AB47" s="99">
        <f t="shared" si="8"/>
        <v>0</v>
      </c>
    </row>
    <row r="48" spans="2:28" ht="12.75" customHeight="1">
      <c r="B48" s="20">
        <f>prezence!B48</f>
        <v>39</v>
      </c>
      <c r="C48" s="45">
        <f>prezence!C48</f>
        <v>0</v>
      </c>
      <c r="D48" s="129"/>
      <c r="E48" s="129"/>
      <c r="F48" s="129"/>
      <c r="G48" s="180">
        <f t="shared" si="0"/>
        <v>0</v>
      </c>
      <c r="H48" s="129"/>
      <c r="I48" s="130">
        <f t="shared" si="1"/>
        <v>0</v>
      </c>
      <c r="J48" s="129"/>
      <c r="K48" s="129"/>
      <c r="L48" s="129"/>
      <c r="M48" s="180">
        <f t="shared" si="2"/>
        <v>0</v>
      </c>
      <c r="N48" s="129"/>
      <c r="O48" s="130">
        <f t="shared" si="3"/>
        <v>0</v>
      </c>
      <c r="P48" s="129"/>
      <c r="Q48" s="129"/>
      <c r="R48" s="129"/>
      <c r="S48" s="180">
        <f t="shared" si="4"/>
        <v>0</v>
      </c>
      <c r="T48" s="129"/>
      <c r="U48" s="130">
        <f t="shared" si="5"/>
        <v>0</v>
      </c>
      <c r="V48" s="129"/>
      <c r="W48" s="129"/>
      <c r="X48" s="129"/>
      <c r="Y48" s="180">
        <f t="shared" si="6"/>
        <v>0</v>
      </c>
      <c r="Z48" s="129"/>
      <c r="AA48" s="130">
        <f t="shared" si="7"/>
        <v>0</v>
      </c>
      <c r="AB48" s="99">
        <f t="shared" si="8"/>
        <v>0</v>
      </c>
    </row>
    <row r="49" spans="2:28" ht="12.75" customHeight="1">
      <c r="B49" s="20">
        <f>prezence!B49</f>
        <v>40</v>
      </c>
      <c r="C49" s="45">
        <f>prezence!C49</f>
        <v>0</v>
      </c>
      <c r="D49" s="129"/>
      <c r="E49" s="129"/>
      <c r="F49" s="129"/>
      <c r="G49" s="180">
        <f t="shared" si="0"/>
        <v>0</v>
      </c>
      <c r="H49" s="129"/>
      <c r="I49" s="130">
        <f t="shared" si="1"/>
        <v>0</v>
      </c>
      <c r="J49" s="129"/>
      <c r="K49" s="129"/>
      <c r="L49" s="129"/>
      <c r="M49" s="180">
        <f t="shared" si="2"/>
        <v>0</v>
      </c>
      <c r="N49" s="129"/>
      <c r="O49" s="130">
        <f t="shared" si="3"/>
        <v>0</v>
      </c>
      <c r="P49" s="129"/>
      <c r="Q49" s="129"/>
      <c r="R49" s="129"/>
      <c r="S49" s="180">
        <f t="shared" si="4"/>
        <v>0</v>
      </c>
      <c r="T49" s="129"/>
      <c r="U49" s="130">
        <f t="shared" si="5"/>
        <v>0</v>
      </c>
      <c r="V49" s="129"/>
      <c r="W49" s="129"/>
      <c r="X49" s="129"/>
      <c r="Y49" s="180">
        <f t="shared" si="6"/>
        <v>0</v>
      </c>
      <c r="Z49" s="129"/>
      <c r="AA49" s="130">
        <f t="shared" si="7"/>
        <v>0</v>
      </c>
      <c r="AB49" s="99">
        <f t="shared" si="8"/>
        <v>0</v>
      </c>
    </row>
    <row r="50" spans="2:28" ht="12.75" customHeight="1">
      <c r="B50" s="20">
        <f>prezence!B50</f>
        <v>41</v>
      </c>
      <c r="C50" s="45">
        <f>prezence!C50</f>
        <v>0</v>
      </c>
      <c r="D50" s="129"/>
      <c r="E50" s="129"/>
      <c r="F50" s="129"/>
      <c r="G50" s="180">
        <f t="shared" si="0"/>
        <v>0</v>
      </c>
      <c r="H50" s="129"/>
      <c r="I50" s="130">
        <f t="shared" si="1"/>
        <v>0</v>
      </c>
      <c r="J50" s="129"/>
      <c r="K50" s="129"/>
      <c r="L50" s="129"/>
      <c r="M50" s="180">
        <f t="shared" si="2"/>
        <v>0</v>
      </c>
      <c r="N50" s="129"/>
      <c r="O50" s="130">
        <f t="shared" si="3"/>
        <v>0</v>
      </c>
      <c r="P50" s="129"/>
      <c r="Q50" s="129"/>
      <c r="R50" s="129"/>
      <c r="S50" s="180">
        <f t="shared" si="4"/>
        <v>0</v>
      </c>
      <c r="T50" s="129"/>
      <c r="U50" s="130">
        <f t="shared" si="5"/>
        <v>0</v>
      </c>
      <c r="V50" s="129"/>
      <c r="W50" s="129"/>
      <c r="X50" s="129"/>
      <c r="Y50" s="180">
        <f t="shared" si="6"/>
        <v>0</v>
      </c>
      <c r="Z50" s="129"/>
      <c r="AA50" s="130">
        <f t="shared" si="7"/>
        <v>0</v>
      </c>
      <c r="AB50" s="99">
        <f t="shared" si="8"/>
        <v>0</v>
      </c>
    </row>
    <row r="51" spans="2:28" ht="12.75" customHeight="1">
      <c r="B51" s="20">
        <f>prezence!B51</f>
        <v>42</v>
      </c>
      <c r="C51" s="45">
        <f>prezence!C51</f>
        <v>0</v>
      </c>
      <c r="D51" s="129"/>
      <c r="E51" s="129"/>
      <c r="F51" s="129"/>
      <c r="G51" s="180">
        <f t="shared" si="0"/>
        <v>0</v>
      </c>
      <c r="H51" s="129"/>
      <c r="I51" s="130">
        <f t="shared" si="1"/>
        <v>0</v>
      </c>
      <c r="J51" s="129"/>
      <c r="K51" s="129"/>
      <c r="L51" s="129"/>
      <c r="M51" s="180">
        <f t="shared" si="2"/>
        <v>0</v>
      </c>
      <c r="N51" s="129"/>
      <c r="O51" s="130">
        <f t="shared" si="3"/>
        <v>0</v>
      </c>
      <c r="P51" s="129"/>
      <c r="Q51" s="129"/>
      <c r="R51" s="129"/>
      <c r="S51" s="180">
        <f t="shared" si="4"/>
        <v>0</v>
      </c>
      <c r="T51" s="129"/>
      <c r="U51" s="130">
        <f t="shared" si="5"/>
        <v>0</v>
      </c>
      <c r="V51" s="129"/>
      <c r="W51" s="129"/>
      <c r="X51" s="129"/>
      <c r="Y51" s="180">
        <f t="shared" si="6"/>
        <v>0</v>
      </c>
      <c r="Z51" s="129"/>
      <c r="AA51" s="130">
        <f t="shared" si="7"/>
        <v>0</v>
      </c>
      <c r="AB51" s="99">
        <f t="shared" si="8"/>
        <v>0</v>
      </c>
    </row>
    <row r="52" spans="2:28" ht="12.75" customHeight="1">
      <c r="B52" s="20">
        <f>prezence!B52</f>
        <v>43</v>
      </c>
      <c r="C52" s="45">
        <f>prezence!C52</f>
        <v>0</v>
      </c>
      <c r="D52" s="129"/>
      <c r="E52" s="129"/>
      <c r="F52" s="129"/>
      <c r="G52" s="180">
        <f t="shared" si="0"/>
        <v>0</v>
      </c>
      <c r="H52" s="129"/>
      <c r="I52" s="130">
        <f t="shared" si="1"/>
        <v>0</v>
      </c>
      <c r="J52" s="129"/>
      <c r="K52" s="129"/>
      <c r="L52" s="129"/>
      <c r="M52" s="180">
        <f t="shared" si="2"/>
        <v>0</v>
      </c>
      <c r="N52" s="129"/>
      <c r="O52" s="130">
        <f t="shared" si="3"/>
        <v>0</v>
      </c>
      <c r="P52" s="129"/>
      <c r="Q52" s="129"/>
      <c r="R52" s="129"/>
      <c r="S52" s="180">
        <f t="shared" si="4"/>
        <v>0</v>
      </c>
      <c r="T52" s="129"/>
      <c r="U52" s="130">
        <f t="shared" si="5"/>
        <v>0</v>
      </c>
      <c r="V52" s="129"/>
      <c r="W52" s="129"/>
      <c r="X52" s="129"/>
      <c r="Y52" s="180">
        <f t="shared" si="6"/>
        <v>0</v>
      </c>
      <c r="Z52" s="129"/>
      <c r="AA52" s="130">
        <f t="shared" si="7"/>
        <v>0</v>
      </c>
      <c r="AB52" s="99">
        <f t="shared" si="8"/>
        <v>0</v>
      </c>
    </row>
    <row r="53" spans="2:28" ht="12.75" customHeight="1">
      <c r="B53" s="20">
        <f>prezence!B53</f>
        <v>44</v>
      </c>
      <c r="C53" s="45">
        <f>prezence!C53</f>
        <v>0</v>
      </c>
      <c r="D53" s="129"/>
      <c r="E53" s="129"/>
      <c r="F53" s="129"/>
      <c r="G53" s="180">
        <f t="shared" si="0"/>
        <v>0</v>
      </c>
      <c r="H53" s="129"/>
      <c r="I53" s="130">
        <f t="shared" si="1"/>
        <v>0</v>
      </c>
      <c r="J53" s="129"/>
      <c r="K53" s="129"/>
      <c r="L53" s="129"/>
      <c r="M53" s="180">
        <f t="shared" si="2"/>
        <v>0</v>
      </c>
      <c r="N53" s="129"/>
      <c r="O53" s="130">
        <f t="shared" si="3"/>
        <v>0</v>
      </c>
      <c r="P53" s="129"/>
      <c r="Q53" s="129"/>
      <c r="R53" s="129"/>
      <c r="S53" s="180">
        <f t="shared" si="4"/>
        <v>0</v>
      </c>
      <c r="T53" s="129"/>
      <c r="U53" s="130">
        <f t="shared" si="5"/>
        <v>0</v>
      </c>
      <c r="V53" s="129"/>
      <c r="W53" s="129"/>
      <c r="X53" s="129"/>
      <c r="Y53" s="180">
        <f t="shared" si="6"/>
        <v>0</v>
      </c>
      <c r="Z53" s="129"/>
      <c r="AA53" s="130">
        <f t="shared" si="7"/>
        <v>0</v>
      </c>
      <c r="AB53" s="99">
        <f t="shared" si="8"/>
        <v>0</v>
      </c>
    </row>
    <row r="54" spans="2:28" ht="12.75" customHeight="1">
      <c r="B54" s="20">
        <f>prezence!B54</f>
        <v>45</v>
      </c>
      <c r="C54" s="45">
        <f>prezence!C54</f>
        <v>0</v>
      </c>
      <c r="D54" s="129"/>
      <c r="E54" s="129"/>
      <c r="F54" s="129"/>
      <c r="G54" s="180">
        <f t="shared" si="0"/>
        <v>0</v>
      </c>
      <c r="H54" s="129"/>
      <c r="I54" s="130">
        <f t="shared" si="1"/>
        <v>0</v>
      </c>
      <c r="J54" s="129"/>
      <c r="K54" s="129"/>
      <c r="L54" s="129"/>
      <c r="M54" s="180">
        <f t="shared" si="2"/>
        <v>0</v>
      </c>
      <c r="N54" s="129"/>
      <c r="O54" s="130">
        <f t="shared" si="3"/>
        <v>0</v>
      </c>
      <c r="P54" s="129"/>
      <c r="Q54" s="129"/>
      <c r="R54" s="129"/>
      <c r="S54" s="180">
        <f t="shared" si="4"/>
        <v>0</v>
      </c>
      <c r="T54" s="129"/>
      <c r="U54" s="130">
        <f t="shared" si="5"/>
        <v>0</v>
      </c>
      <c r="V54" s="129"/>
      <c r="W54" s="129"/>
      <c r="X54" s="129"/>
      <c r="Y54" s="180">
        <f t="shared" si="6"/>
        <v>0</v>
      </c>
      <c r="Z54" s="129"/>
      <c r="AA54" s="130">
        <f t="shared" si="7"/>
        <v>0</v>
      </c>
      <c r="AB54" s="99">
        <f t="shared" si="8"/>
        <v>0</v>
      </c>
    </row>
    <row r="55" spans="2:28" ht="12.75" customHeight="1">
      <c r="B55" s="20">
        <f>prezence!B55</f>
        <v>46</v>
      </c>
      <c r="C55" s="45">
        <f>prezence!C55</f>
        <v>0</v>
      </c>
      <c r="D55" s="129"/>
      <c r="E55" s="129"/>
      <c r="F55" s="129"/>
      <c r="G55" s="180">
        <f t="shared" si="0"/>
        <v>0</v>
      </c>
      <c r="H55" s="129"/>
      <c r="I55" s="130">
        <f t="shared" si="1"/>
        <v>0</v>
      </c>
      <c r="J55" s="129"/>
      <c r="K55" s="129"/>
      <c r="L55" s="129"/>
      <c r="M55" s="180">
        <f t="shared" si="2"/>
        <v>0</v>
      </c>
      <c r="N55" s="129"/>
      <c r="O55" s="130">
        <f t="shared" si="3"/>
        <v>0</v>
      </c>
      <c r="P55" s="129"/>
      <c r="Q55" s="129"/>
      <c r="R55" s="129"/>
      <c r="S55" s="180">
        <f t="shared" si="4"/>
        <v>0</v>
      </c>
      <c r="T55" s="129"/>
      <c r="U55" s="130">
        <f t="shared" si="5"/>
        <v>0</v>
      </c>
      <c r="V55" s="129"/>
      <c r="W55" s="129"/>
      <c r="X55" s="129"/>
      <c r="Y55" s="180">
        <f t="shared" si="6"/>
        <v>0</v>
      </c>
      <c r="Z55" s="129"/>
      <c r="AA55" s="130">
        <f t="shared" si="7"/>
        <v>0</v>
      </c>
      <c r="AB55" s="99">
        <f t="shared" si="8"/>
        <v>0</v>
      </c>
    </row>
    <row r="56" spans="2:28" ht="12.75" customHeight="1">
      <c r="B56" s="20">
        <f>prezence!B56</f>
        <v>47</v>
      </c>
      <c r="C56" s="45">
        <f>prezence!C56</f>
        <v>0</v>
      </c>
      <c r="D56" s="129"/>
      <c r="E56" s="129"/>
      <c r="F56" s="129"/>
      <c r="G56" s="180">
        <f t="shared" si="0"/>
        <v>0</v>
      </c>
      <c r="H56" s="129"/>
      <c r="I56" s="130">
        <f t="shared" si="1"/>
        <v>0</v>
      </c>
      <c r="J56" s="129"/>
      <c r="K56" s="129"/>
      <c r="L56" s="129"/>
      <c r="M56" s="180">
        <f t="shared" si="2"/>
        <v>0</v>
      </c>
      <c r="N56" s="129"/>
      <c r="O56" s="130">
        <f t="shared" si="3"/>
        <v>0</v>
      </c>
      <c r="P56" s="129"/>
      <c r="Q56" s="129"/>
      <c r="R56" s="129"/>
      <c r="S56" s="180">
        <f t="shared" si="4"/>
        <v>0</v>
      </c>
      <c r="T56" s="129"/>
      <c r="U56" s="130">
        <f t="shared" si="5"/>
        <v>0</v>
      </c>
      <c r="V56" s="129"/>
      <c r="W56" s="129"/>
      <c r="X56" s="129"/>
      <c r="Y56" s="180">
        <f t="shared" si="6"/>
        <v>0</v>
      </c>
      <c r="Z56" s="129"/>
      <c r="AA56" s="130">
        <f t="shared" si="7"/>
        <v>0</v>
      </c>
      <c r="AB56" s="99">
        <f t="shared" si="8"/>
        <v>0</v>
      </c>
    </row>
    <row r="57" spans="2:28" ht="12.75" customHeight="1">
      <c r="B57" s="20">
        <f>prezence!B57</f>
        <v>48</v>
      </c>
      <c r="C57" s="45">
        <f>prezence!C57</f>
        <v>0</v>
      </c>
      <c r="D57" s="129"/>
      <c r="E57" s="129"/>
      <c r="F57" s="129"/>
      <c r="G57" s="180">
        <f t="shared" si="0"/>
        <v>0</v>
      </c>
      <c r="H57" s="129"/>
      <c r="I57" s="130">
        <f t="shared" si="1"/>
        <v>0</v>
      </c>
      <c r="J57" s="129"/>
      <c r="K57" s="129"/>
      <c r="L57" s="129"/>
      <c r="M57" s="180">
        <f t="shared" si="2"/>
        <v>0</v>
      </c>
      <c r="N57" s="129"/>
      <c r="O57" s="130">
        <f t="shared" si="3"/>
        <v>0</v>
      </c>
      <c r="P57" s="129"/>
      <c r="Q57" s="129"/>
      <c r="R57" s="129"/>
      <c r="S57" s="180">
        <f t="shared" si="4"/>
        <v>0</v>
      </c>
      <c r="T57" s="129"/>
      <c r="U57" s="130">
        <f t="shared" si="5"/>
        <v>0</v>
      </c>
      <c r="V57" s="129"/>
      <c r="W57" s="129"/>
      <c r="X57" s="129"/>
      <c r="Y57" s="180">
        <f t="shared" si="6"/>
        <v>0</v>
      </c>
      <c r="Z57" s="129"/>
      <c r="AA57" s="130">
        <f t="shared" si="7"/>
        <v>0</v>
      </c>
      <c r="AB57" s="99">
        <f t="shared" si="8"/>
        <v>0</v>
      </c>
    </row>
    <row r="58" spans="2:28" ht="12.75" customHeight="1">
      <c r="B58" s="20">
        <f>prezence!B58</f>
        <v>49</v>
      </c>
      <c r="C58" s="45">
        <f>prezence!C58</f>
        <v>0</v>
      </c>
      <c r="D58" s="129"/>
      <c r="E58" s="129"/>
      <c r="F58" s="129"/>
      <c r="G58" s="180">
        <f t="shared" si="0"/>
        <v>0</v>
      </c>
      <c r="H58" s="129"/>
      <c r="I58" s="130">
        <f t="shared" si="1"/>
        <v>0</v>
      </c>
      <c r="J58" s="129"/>
      <c r="K58" s="129"/>
      <c r="L58" s="129"/>
      <c r="M58" s="180">
        <f t="shared" si="2"/>
        <v>0</v>
      </c>
      <c r="N58" s="129"/>
      <c r="O58" s="130">
        <f t="shared" si="3"/>
        <v>0</v>
      </c>
      <c r="P58" s="129"/>
      <c r="Q58" s="129"/>
      <c r="R58" s="129"/>
      <c r="S58" s="180">
        <f t="shared" si="4"/>
        <v>0</v>
      </c>
      <c r="T58" s="129"/>
      <c r="U58" s="130">
        <f t="shared" si="5"/>
        <v>0</v>
      </c>
      <c r="V58" s="129"/>
      <c r="W58" s="129"/>
      <c r="X58" s="129"/>
      <c r="Y58" s="180">
        <f t="shared" si="6"/>
        <v>0</v>
      </c>
      <c r="Z58" s="129"/>
      <c r="AA58" s="130">
        <f t="shared" si="7"/>
        <v>0</v>
      </c>
      <c r="AB58" s="99">
        <f t="shared" si="8"/>
        <v>0</v>
      </c>
    </row>
    <row r="59" spans="2:28" ht="12.75" customHeight="1">
      <c r="B59" s="20">
        <f>prezence!B59</f>
        <v>50</v>
      </c>
      <c r="C59" s="45">
        <f>prezence!C59</f>
        <v>0</v>
      </c>
      <c r="D59" s="129"/>
      <c r="E59" s="129"/>
      <c r="F59" s="129"/>
      <c r="G59" s="180">
        <f t="shared" si="0"/>
        <v>0</v>
      </c>
      <c r="H59" s="129"/>
      <c r="I59" s="130">
        <f t="shared" si="1"/>
        <v>0</v>
      </c>
      <c r="J59" s="129"/>
      <c r="K59" s="129"/>
      <c r="L59" s="129"/>
      <c r="M59" s="180">
        <f t="shared" si="2"/>
        <v>0</v>
      </c>
      <c r="N59" s="129"/>
      <c r="O59" s="130">
        <f t="shared" si="3"/>
        <v>0</v>
      </c>
      <c r="P59" s="129"/>
      <c r="Q59" s="129"/>
      <c r="R59" s="129"/>
      <c r="S59" s="180">
        <f t="shared" si="4"/>
        <v>0</v>
      </c>
      <c r="T59" s="129"/>
      <c r="U59" s="130">
        <f t="shared" si="5"/>
        <v>0</v>
      </c>
      <c r="V59" s="129"/>
      <c r="W59" s="129"/>
      <c r="X59" s="129"/>
      <c r="Y59" s="180">
        <f t="shared" si="6"/>
        <v>0</v>
      </c>
      <c r="Z59" s="129"/>
      <c r="AA59" s="130">
        <f t="shared" si="7"/>
        <v>0</v>
      </c>
      <c r="AB59" s="99">
        <f t="shared" si="8"/>
        <v>0</v>
      </c>
    </row>
  </sheetData>
  <sheetProtection password="CCB8" sheet="1" objects="1" scenarios="1" selectLockedCells="1"/>
  <mergeCells count="7">
    <mergeCell ref="B2:AB2"/>
    <mergeCell ref="B3:I3"/>
    <mergeCell ref="B4:I4"/>
    <mergeCell ref="D7:I7"/>
    <mergeCell ref="J7:O7"/>
    <mergeCell ref="P7:U7"/>
    <mergeCell ref="V7:AA7"/>
  </mergeCells>
  <conditionalFormatting sqref="X10:X59 N10:N59 F10:F59 H10:H59 T10:T59 Z10:Z59 L10:L59 R10:R59">
    <cfRule type="cellIs" priority="1" dxfId="0" operator="greaterThan" stopIfTrue="1">
      <formula>10</formula>
    </cfRule>
  </conditionalFormatting>
  <conditionalFormatting sqref="G10:G59 O10:O59 M10:M59 S10:S59 Y10:Y59 U10:U59 AA10:AA59 I10:I59">
    <cfRule type="cellIs" priority="2" dxfId="0" operator="lessThan" stopIfTrue="1">
      <formula>0</formula>
    </cfRule>
  </conditionalFormatting>
  <conditionalFormatting sqref="E10:E59 K10:K59 Q10:Q59 W10:W59">
    <cfRule type="cellIs" priority="3" dxfId="1" operator="greaterThan" stopIfTrue="1">
      <formula>10</formula>
    </cfRule>
  </conditionalFormatting>
  <printOptions/>
  <pageMargins left="0.787401575" right="0.787401575" top="0.984251969" bottom="0.984251969" header="0.4921259845" footer="0.4921259845"/>
  <pageSetup horizontalDpi="300" verticalDpi="300" orientation="portrait" paperSize="9" r:id="rId2"/>
  <ignoredErrors>
    <ignoredError sqref="G10" unlockedFormula="1"/>
  </ignoredErrors>
  <drawing r:id="rId1"/>
</worksheet>
</file>

<file path=xl/worksheets/sheet4.xml><?xml version="1.0" encoding="utf-8"?>
<worksheet xmlns="http://schemas.openxmlformats.org/spreadsheetml/2006/main" xmlns:r="http://schemas.openxmlformats.org/officeDocument/2006/relationships">
  <sheetPr codeName="List4">
    <tabColor indexed="57"/>
  </sheetPr>
  <dimension ref="A1:AE2700"/>
  <sheetViews>
    <sheetView tabSelected="1" zoomScale="103" zoomScaleNormal="103" zoomScalePageLayoutView="0" workbookViewId="0" topLeftCell="A1">
      <selection activeCell="F28" sqref="F28"/>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3.25390625" style="88" customWidth="1"/>
    <col min="6" max="6" width="23.003906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základní stupeň</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prezence!C24</f>
        <v>Kollerová   Marika</v>
      </c>
      <c r="D10" s="17">
        <f>prezence!D24</f>
        <v>2008</v>
      </c>
      <c r="E10" s="92" t="str">
        <f>prezence!E24</f>
        <v>CB</v>
      </c>
      <c r="F10" s="92" t="str">
        <f>prezence!F24</f>
        <v>Povišerová Nečasová Kubešová</v>
      </c>
      <c r="G10" s="128">
        <f>vysledky!AB24</f>
        <v>57.55</v>
      </c>
      <c r="H10" s="187">
        <f>vysledky!D24</f>
        <v>6</v>
      </c>
      <c r="I10" s="187">
        <f>vysledky!E24</f>
        <v>10</v>
      </c>
      <c r="J10" s="187">
        <f>vysledky!F24</f>
        <v>0.8</v>
      </c>
      <c r="K10" s="187">
        <f>vysledky!G24</f>
        <v>9.2</v>
      </c>
      <c r="L10" s="187">
        <f>vysledky!H24</f>
        <v>0</v>
      </c>
      <c r="M10" s="188">
        <f>vysledky!I24</f>
        <v>15.2</v>
      </c>
      <c r="N10" s="187">
        <f>vysledky!J24</f>
        <v>6</v>
      </c>
      <c r="O10" s="187">
        <f>vysledky!K24</f>
        <v>10</v>
      </c>
      <c r="P10" s="187">
        <f>vysledky!L24</f>
        <v>2.13</v>
      </c>
      <c r="Q10" s="187">
        <f>vysledky!M24</f>
        <v>7.87</v>
      </c>
      <c r="R10" s="187">
        <f>vysledky!N24</f>
        <v>0</v>
      </c>
      <c r="S10" s="188">
        <f>vysledky!O24</f>
        <v>13.870000000000001</v>
      </c>
      <c r="T10" s="187">
        <f>vysledky!P24</f>
        <v>6</v>
      </c>
      <c r="U10" s="187">
        <f>vysledky!Q24</f>
        <v>10</v>
      </c>
      <c r="V10" s="187">
        <f>vysledky!R24</f>
        <v>1.66</v>
      </c>
      <c r="W10" s="187">
        <f>vysledky!S24</f>
        <v>8.34</v>
      </c>
      <c r="X10" s="187">
        <f>vysledky!T24</f>
        <v>0</v>
      </c>
      <c r="Y10" s="188">
        <f>vysledky!U24</f>
        <v>14.34</v>
      </c>
      <c r="Z10" s="187">
        <f>vysledky!V24</f>
        <v>6</v>
      </c>
      <c r="AA10" s="187">
        <f>vysledky!W24</f>
        <v>10</v>
      </c>
      <c r="AB10" s="187">
        <f>vysledky!X24</f>
        <v>1.86</v>
      </c>
      <c r="AC10" s="187">
        <f>vysledky!Y24</f>
        <v>8.14</v>
      </c>
      <c r="AD10" s="187">
        <f>vysledky!Z24</f>
        <v>0</v>
      </c>
      <c r="AE10" s="188">
        <f>vysledky!AA24</f>
        <v>14.14</v>
      </c>
    </row>
    <row r="11" spans="2:31" ht="11.25">
      <c r="B11" s="17">
        <v>2</v>
      </c>
      <c r="C11" s="92" t="str">
        <f>prezence!C10</f>
        <v>Vybíralová  Kateřina</v>
      </c>
      <c r="D11" s="17">
        <f>prezence!D10</f>
        <v>2008</v>
      </c>
      <c r="E11" s="92" t="str">
        <f>prezence!E10</f>
        <v>JH</v>
      </c>
      <c r="F11" s="92" t="str">
        <f>prezence!F10</f>
        <v>Zádrapová,Vybíralová,Jírová L.</v>
      </c>
      <c r="G11" s="128">
        <f>vysledky!AB10</f>
        <v>57.21</v>
      </c>
      <c r="H11" s="187">
        <f>vysledky!D10</f>
        <v>6</v>
      </c>
      <c r="I11" s="187">
        <f>vysledky!E10</f>
        <v>10</v>
      </c>
      <c r="J11" s="187">
        <f>vysledky!F10</f>
        <v>0.7</v>
      </c>
      <c r="K11" s="187">
        <f>vysledky!G10</f>
        <v>9.3</v>
      </c>
      <c r="L11" s="187">
        <f>vysledky!H10</f>
        <v>0</v>
      </c>
      <c r="M11" s="188">
        <f>vysledky!I10</f>
        <v>15.3</v>
      </c>
      <c r="N11" s="187">
        <f>vysledky!J10</f>
        <v>6</v>
      </c>
      <c r="O11" s="187">
        <f>vysledky!K10</f>
        <v>10</v>
      </c>
      <c r="P11" s="187">
        <f>vysledky!L10</f>
        <v>1.76</v>
      </c>
      <c r="Q11" s="187">
        <f>vysledky!M10</f>
        <v>8.24</v>
      </c>
      <c r="R11" s="187">
        <f>vysledky!N10</f>
        <v>0</v>
      </c>
      <c r="S11" s="188">
        <f>vysledky!O10</f>
        <v>14.24</v>
      </c>
      <c r="T11" s="187">
        <f>vysledky!P10</f>
        <v>6</v>
      </c>
      <c r="U11" s="187">
        <f>vysledky!Q10</f>
        <v>10</v>
      </c>
      <c r="V11" s="187">
        <f>vysledky!R10</f>
        <v>2.43</v>
      </c>
      <c r="W11" s="187">
        <f>vysledky!S10</f>
        <v>7.57</v>
      </c>
      <c r="X11" s="187">
        <f>vysledky!T10</f>
        <v>0</v>
      </c>
      <c r="Y11" s="188">
        <f>vysledky!U10</f>
        <v>13.57</v>
      </c>
      <c r="Z11" s="187">
        <f>vysledky!V10</f>
        <v>6</v>
      </c>
      <c r="AA11" s="187">
        <f>vysledky!W10</f>
        <v>10</v>
      </c>
      <c r="AB11" s="187">
        <f>vysledky!X10</f>
        <v>1.9</v>
      </c>
      <c r="AC11" s="187">
        <f>vysledky!Y10</f>
        <v>8.1</v>
      </c>
      <c r="AD11" s="187">
        <f>vysledky!Z10</f>
        <v>0</v>
      </c>
      <c r="AE11" s="188">
        <f>vysledky!AA10</f>
        <v>14.1</v>
      </c>
    </row>
    <row r="12" spans="2:31" ht="11.25">
      <c r="B12" s="17">
        <v>3</v>
      </c>
      <c r="C12" s="92" t="str">
        <f>prezence!C23</f>
        <v>Švehlová  Rozárie</v>
      </c>
      <c r="D12" s="17">
        <f>prezence!D23</f>
        <v>2008</v>
      </c>
      <c r="E12" s="92" t="str">
        <f>prezence!E23</f>
        <v>CB</v>
      </c>
      <c r="F12" s="92" t="str">
        <f>prezence!F23</f>
        <v>Povišerová Nečasová Kubešová</v>
      </c>
      <c r="G12" s="128">
        <f>vysledky!AB23</f>
        <v>57.18</v>
      </c>
      <c r="H12" s="187">
        <f>vysledky!D23</f>
        <v>6</v>
      </c>
      <c r="I12" s="187">
        <f>vysledky!E23</f>
        <v>10</v>
      </c>
      <c r="J12" s="187">
        <f>vysledky!F23</f>
        <v>0.7</v>
      </c>
      <c r="K12" s="187">
        <f>vysledky!G23</f>
        <v>9.3</v>
      </c>
      <c r="L12" s="187">
        <f>vysledky!H23</f>
        <v>0</v>
      </c>
      <c r="M12" s="188">
        <f>vysledky!I23</f>
        <v>15.3</v>
      </c>
      <c r="N12" s="187">
        <f>vysledky!J23</f>
        <v>6</v>
      </c>
      <c r="O12" s="187">
        <f>vysledky!K23</f>
        <v>10</v>
      </c>
      <c r="P12" s="187">
        <f>vysledky!L23</f>
        <v>1.36</v>
      </c>
      <c r="Q12" s="187">
        <f>vysledky!M23</f>
        <v>8.64</v>
      </c>
      <c r="R12" s="187">
        <f>vysledky!N23</f>
        <v>0</v>
      </c>
      <c r="S12" s="188">
        <f>vysledky!O23</f>
        <v>14.64</v>
      </c>
      <c r="T12" s="187">
        <f>vysledky!P23</f>
        <v>6</v>
      </c>
      <c r="U12" s="187">
        <f>vysledky!Q23</f>
        <v>10</v>
      </c>
      <c r="V12" s="187">
        <f>vysledky!R23</f>
        <v>2.4</v>
      </c>
      <c r="W12" s="187">
        <f>vysledky!S23</f>
        <v>7.6</v>
      </c>
      <c r="X12" s="187">
        <f>vysledky!T23</f>
        <v>0</v>
      </c>
      <c r="Y12" s="188">
        <f>vysledky!U23</f>
        <v>13.6</v>
      </c>
      <c r="Z12" s="187">
        <f>vysledky!V23</f>
        <v>6</v>
      </c>
      <c r="AA12" s="187">
        <f>vysledky!W23</f>
        <v>10</v>
      </c>
      <c r="AB12" s="187">
        <f>vysledky!X23</f>
        <v>2.36</v>
      </c>
      <c r="AC12" s="187">
        <f>vysledky!Y23</f>
        <v>7.640000000000001</v>
      </c>
      <c r="AD12" s="187">
        <f>vysledky!Z23</f>
        <v>0</v>
      </c>
      <c r="AE12" s="188">
        <f>vysledky!AA23</f>
        <v>13.64</v>
      </c>
    </row>
    <row r="13" spans="2:31" ht="11.25">
      <c r="B13" s="17">
        <v>4</v>
      </c>
      <c r="C13" s="92" t="str">
        <f>prezence!C13</f>
        <v>Dvořáková  Barbora</v>
      </c>
      <c r="D13" s="17">
        <f>prezence!D13</f>
        <v>2008</v>
      </c>
      <c r="E13" s="92" t="str">
        <f>prezence!E13</f>
        <v>JH</v>
      </c>
      <c r="F13" s="92" t="str">
        <f>prezence!F13</f>
        <v>Zádrapová,Vybíralová,Jírová L.</v>
      </c>
      <c r="G13" s="128">
        <f>vysledky!AB13</f>
        <v>56.86</v>
      </c>
      <c r="H13" s="187">
        <f>vysledky!D13</f>
        <v>6</v>
      </c>
      <c r="I13" s="187">
        <f>vysledky!E13</f>
        <v>10</v>
      </c>
      <c r="J13" s="187">
        <f>vysledky!F13</f>
        <v>0.65</v>
      </c>
      <c r="K13" s="187">
        <f>vysledky!G13</f>
        <v>9.35</v>
      </c>
      <c r="L13" s="187">
        <f>vysledky!H13</f>
        <v>0</v>
      </c>
      <c r="M13" s="188">
        <f>vysledky!I13</f>
        <v>15.35</v>
      </c>
      <c r="N13" s="187">
        <f>vysledky!J13</f>
        <v>6</v>
      </c>
      <c r="O13" s="187">
        <f>vysledky!K13</f>
        <v>10</v>
      </c>
      <c r="P13" s="187">
        <f>vysledky!L13</f>
        <v>1.66</v>
      </c>
      <c r="Q13" s="187">
        <f>vysledky!M13</f>
        <v>8.34</v>
      </c>
      <c r="R13" s="187">
        <f>vysledky!N13</f>
        <v>0</v>
      </c>
      <c r="S13" s="188">
        <f>vysledky!O13</f>
        <v>14.34</v>
      </c>
      <c r="T13" s="187">
        <f>vysledky!P13</f>
        <v>6</v>
      </c>
      <c r="U13" s="187">
        <f>vysledky!Q13</f>
        <v>10</v>
      </c>
      <c r="V13" s="187">
        <f>vysledky!R13</f>
        <v>2.8</v>
      </c>
      <c r="W13" s="187">
        <f>vysledky!S13</f>
        <v>7.2</v>
      </c>
      <c r="X13" s="187">
        <f>vysledky!T13</f>
        <v>0</v>
      </c>
      <c r="Y13" s="188">
        <f>vysledky!U13</f>
        <v>13.2</v>
      </c>
      <c r="Z13" s="187">
        <f>vysledky!V13</f>
        <v>6</v>
      </c>
      <c r="AA13" s="187">
        <f>vysledky!W13</f>
        <v>10</v>
      </c>
      <c r="AB13" s="187">
        <f>vysledky!X13</f>
        <v>2.03</v>
      </c>
      <c r="AC13" s="187">
        <f>vysledky!Y13</f>
        <v>7.970000000000001</v>
      </c>
      <c r="AD13" s="187">
        <f>vysledky!Z13</f>
        <v>0</v>
      </c>
      <c r="AE13" s="188">
        <f>vysledky!AA13</f>
        <v>13.97</v>
      </c>
    </row>
    <row r="14" spans="2:31" ht="11.25">
      <c r="B14" s="17">
        <v>5</v>
      </c>
      <c r="C14" s="92" t="str">
        <f>prezence!C11</f>
        <v>Šímová  Viktorie</v>
      </c>
      <c r="D14" s="17">
        <f>prezence!D11</f>
        <v>2008</v>
      </c>
      <c r="E14" s="92" t="str">
        <f>prezence!E11</f>
        <v>JH</v>
      </c>
      <c r="F14" s="92" t="str">
        <f>prezence!F11</f>
        <v>Zádrapová,Vybíralová,Jírová L.</v>
      </c>
      <c r="G14" s="128">
        <f>vysledky!AB11</f>
        <v>56.66</v>
      </c>
      <c r="H14" s="187">
        <f>vysledky!D11</f>
        <v>6</v>
      </c>
      <c r="I14" s="187">
        <f>vysledky!E11</f>
        <v>10</v>
      </c>
      <c r="J14" s="187">
        <f>vysledky!F11</f>
        <v>0.85</v>
      </c>
      <c r="K14" s="187">
        <f>vysledky!G11</f>
        <v>9.15</v>
      </c>
      <c r="L14" s="187">
        <f>vysledky!H11</f>
        <v>0</v>
      </c>
      <c r="M14" s="188">
        <f>vysledky!I11</f>
        <v>15.15</v>
      </c>
      <c r="N14" s="187">
        <f>vysledky!J11</f>
        <v>6</v>
      </c>
      <c r="O14" s="187">
        <f>vysledky!K11</f>
        <v>10</v>
      </c>
      <c r="P14" s="187">
        <f>vysledky!L11</f>
        <v>1</v>
      </c>
      <c r="Q14" s="187">
        <f>vysledky!M11</f>
        <v>9</v>
      </c>
      <c r="R14" s="187">
        <f>vysledky!N11</f>
        <v>0</v>
      </c>
      <c r="S14" s="188">
        <f>vysledky!O11</f>
        <v>15</v>
      </c>
      <c r="T14" s="187">
        <f>vysledky!P11</f>
        <v>6</v>
      </c>
      <c r="U14" s="187">
        <f>vysledky!Q11</f>
        <v>10</v>
      </c>
      <c r="V14" s="187">
        <f>vysledky!R11</f>
        <v>2.46</v>
      </c>
      <c r="W14" s="187">
        <f>vysledky!S11</f>
        <v>7.54</v>
      </c>
      <c r="X14" s="187">
        <f>vysledky!T11</f>
        <v>0</v>
      </c>
      <c r="Y14" s="188">
        <f>vysledky!U11</f>
        <v>13.54</v>
      </c>
      <c r="Z14" s="187">
        <f>vysledky!V11</f>
        <v>6</v>
      </c>
      <c r="AA14" s="187">
        <f>vysledky!W11</f>
        <v>10</v>
      </c>
      <c r="AB14" s="187">
        <f>vysledky!X11</f>
        <v>3.03</v>
      </c>
      <c r="AC14" s="187">
        <f>vysledky!Y11</f>
        <v>6.970000000000001</v>
      </c>
      <c r="AD14" s="187">
        <f>vysledky!Z11</f>
        <v>0</v>
      </c>
      <c r="AE14" s="188">
        <f>vysledky!AA11</f>
        <v>12.97</v>
      </c>
    </row>
    <row r="15" spans="2:31" ht="11.25">
      <c r="B15" s="17">
        <v>6</v>
      </c>
      <c r="C15" s="92" t="str">
        <f>prezence!C22</f>
        <v>Dvořáková Kateřina</v>
      </c>
      <c r="D15" s="17">
        <f>prezence!D22</f>
        <v>2007</v>
      </c>
      <c r="E15" s="92" t="str">
        <f>prezence!E22</f>
        <v>CB</v>
      </c>
      <c r="F15" s="92" t="str">
        <f>prezence!F22</f>
        <v>Povišerová Nečasová Kubešová</v>
      </c>
      <c r="G15" s="128">
        <f>vysledky!AB22</f>
        <v>56.629999999999995</v>
      </c>
      <c r="H15" s="187">
        <f>vysledky!D22</f>
        <v>6</v>
      </c>
      <c r="I15" s="187">
        <f>vysledky!E22</f>
        <v>10</v>
      </c>
      <c r="J15" s="187">
        <f>vysledky!F22</f>
        <v>0.95</v>
      </c>
      <c r="K15" s="187">
        <f>vysledky!G22</f>
        <v>9.05</v>
      </c>
      <c r="L15" s="187">
        <f>vysledky!H22</f>
        <v>0</v>
      </c>
      <c r="M15" s="188">
        <f>vysledky!I22</f>
        <v>15.05</v>
      </c>
      <c r="N15" s="187">
        <f>vysledky!J22</f>
        <v>6</v>
      </c>
      <c r="O15" s="187">
        <f>vysledky!K22</f>
        <v>10</v>
      </c>
      <c r="P15" s="187">
        <f>vysledky!L22</f>
        <v>1.66</v>
      </c>
      <c r="Q15" s="187">
        <f>vysledky!M22</f>
        <v>8.34</v>
      </c>
      <c r="R15" s="187">
        <f>vysledky!N22</f>
        <v>0</v>
      </c>
      <c r="S15" s="188">
        <f>vysledky!O22</f>
        <v>14.34</v>
      </c>
      <c r="T15" s="187">
        <f>vysledky!P22</f>
        <v>6</v>
      </c>
      <c r="U15" s="187">
        <f>vysledky!Q22</f>
        <v>10</v>
      </c>
      <c r="V15" s="187">
        <f>vysledky!R22</f>
        <v>2.73</v>
      </c>
      <c r="W15" s="187">
        <f>vysledky!S22</f>
        <v>7.27</v>
      </c>
      <c r="X15" s="187">
        <f>vysledky!T22</f>
        <v>0</v>
      </c>
      <c r="Y15" s="188">
        <f>vysledky!U22</f>
        <v>13.27</v>
      </c>
      <c r="Z15" s="187">
        <f>vysledky!V22</f>
        <v>6</v>
      </c>
      <c r="AA15" s="187">
        <f>vysledky!W22</f>
        <v>10</v>
      </c>
      <c r="AB15" s="187">
        <f>vysledky!X22</f>
        <v>2.03</v>
      </c>
      <c r="AC15" s="187">
        <f>vysledky!Y22</f>
        <v>7.970000000000001</v>
      </c>
      <c r="AD15" s="187">
        <f>vysledky!Z22</f>
        <v>0</v>
      </c>
      <c r="AE15" s="188">
        <f>vysledky!AA22</f>
        <v>13.97</v>
      </c>
    </row>
    <row r="16" spans="2:31" ht="11.25">
      <c r="B16" s="17">
        <v>7</v>
      </c>
      <c r="C16" s="92" t="str">
        <f>prezence!C12</f>
        <v>Fúlsacková  Kateřina</v>
      </c>
      <c r="D16" s="17">
        <f>prezence!D12</f>
        <v>2008</v>
      </c>
      <c r="E16" s="92" t="str">
        <f>prezence!E12</f>
        <v>JH</v>
      </c>
      <c r="F16" s="92" t="str">
        <f>prezence!F12</f>
        <v>Zádrapová,Vybíralová,Jírová L.</v>
      </c>
      <c r="G16" s="128">
        <f>vysledky!AB12</f>
        <v>56.13</v>
      </c>
      <c r="H16" s="187">
        <f>vysledky!D12</f>
        <v>6</v>
      </c>
      <c r="I16" s="187">
        <f>vysledky!E12</f>
        <v>10</v>
      </c>
      <c r="J16" s="187">
        <f>vysledky!F12</f>
        <v>0.65</v>
      </c>
      <c r="K16" s="187">
        <f>vysledky!G12</f>
        <v>9.35</v>
      </c>
      <c r="L16" s="187">
        <f>vysledky!H12</f>
        <v>0</v>
      </c>
      <c r="M16" s="188">
        <f>vysledky!I12</f>
        <v>15.35</v>
      </c>
      <c r="N16" s="187">
        <f>vysledky!J12</f>
        <v>6</v>
      </c>
      <c r="O16" s="187">
        <f>vysledky!K12</f>
        <v>10</v>
      </c>
      <c r="P16" s="187">
        <f>vysledky!L12</f>
        <v>1.53</v>
      </c>
      <c r="Q16" s="187">
        <f>vysledky!M12</f>
        <v>8.47</v>
      </c>
      <c r="R16" s="187">
        <f>vysledky!N12</f>
        <v>0</v>
      </c>
      <c r="S16" s="188">
        <f>vysledky!O12</f>
        <v>14.47</v>
      </c>
      <c r="T16" s="187">
        <f>vysledky!P12</f>
        <v>5</v>
      </c>
      <c r="U16" s="187">
        <f>vysledky!Q12</f>
        <v>10</v>
      </c>
      <c r="V16" s="187">
        <f>vysledky!R12</f>
        <v>2.83</v>
      </c>
      <c r="W16" s="187">
        <f>vysledky!S12</f>
        <v>7.17</v>
      </c>
      <c r="X16" s="187">
        <f>vysledky!T12</f>
        <v>0</v>
      </c>
      <c r="Y16" s="188">
        <f>vysledky!U12</f>
        <v>12.17</v>
      </c>
      <c r="Z16" s="187">
        <f>vysledky!V12</f>
        <v>6</v>
      </c>
      <c r="AA16" s="187">
        <f>vysledky!W12</f>
        <v>10</v>
      </c>
      <c r="AB16" s="187">
        <f>vysledky!X12</f>
        <v>1.86</v>
      </c>
      <c r="AC16" s="187">
        <f>vysledky!Y12</f>
        <v>8.14</v>
      </c>
      <c r="AD16" s="187">
        <f>vysledky!Z12</f>
        <v>0</v>
      </c>
      <c r="AE16" s="188">
        <f>vysledky!AA12</f>
        <v>14.14</v>
      </c>
    </row>
    <row r="17" spans="2:31" ht="11.25">
      <c r="B17" s="17">
        <v>8</v>
      </c>
      <c r="C17" s="92" t="str">
        <f>prezence!C17</f>
        <v>Tušlová  Natálie</v>
      </c>
      <c r="D17" s="17">
        <f>prezence!D17</f>
        <v>2007</v>
      </c>
      <c r="E17" s="92" t="str">
        <f>prezence!E17</f>
        <v>CB</v>
      </c>
      <c r="F17" s="92" t="str">
        <f>prezence!F17</f>
        <v>Bagová , Porkristlová</v>
      </c>
      <c r="G17" s="128">
        <f>vysledky!AB17</f>
        <v>55.589999999999996</v>
      </c>
      <c r="H17" s="187">
        <f>vysledky!D17</f>
        <v>6</v>
      </c>
      <c r="I17" s="187">
        <f>vysledky!E17</f>
        <v>10</v>
      </c>
      <c r="J17" s="187">
        <f>vysledky!F17</f>
        <v>0.85</v>
      </c>
      <c r="K17" s="187">
        <f>vysledky!G17</f>
        <v>9.15</v>
      </c>
      <c r="L17" s="187">
        <f>vysledky!H17</f>
        <v>0</v>
      </c>
      <c r="M17" s="188">
        <f>vysledky!I17</f>
        <v>15.15</v>
      </c>
      <c r="N17" s="187">
        <f>vysledky!J17</f>
        <v>6</v>
      </c>
      <c r="O17" s="187">
        <f>vysledky!K17</f>
        <v>10</v>
      </c>
      <c r="P17" s="187">
        <f>vysledky!L17</f>
        <v>1.9</v>
      </c>
      <c r="Q17" s="187">
        <f>vysledky!M17</f>
        <v>8.1</v>
      </c>
      <c r="R17" s="187">
        <f>vysledky!N17</f>
        <v>0</v>
      </c>
      <c r="S17" s="188">
        <f>vysledky!O17</f>
        <v>14.1</v>
      </c>
      <c r="T17" s="187">
        <f>vysledky!P17</f>
        <v>6</v>
      </c>
      <c r="U17" s="187">
        <f>vysledky!Q17</f>
        <v>10</v>
      </c>
      <c r="V17" s="187">
        <f>vysledky!R17</f>
        <v>3.2</v>
      </c>
      <c r="W17" s="187">
        <f>vysledky!S17</f>
        <v>6.8</v>
      </c>
      <c r="X17" s="187">
        <f>vysledky!T17</f>
        <v>0</v>
      </c>
      <c r="Y17" s="188">
        <f>vysledky!U17</f>
        <v>12.8</v>
      </c>
      <c r="Z17" s="187">
        <f>vysledky!V17</f>
        <v>6</v>
      </c>
      <c r="AA17" s="187">
        <f>vysledky!W17</f>
        <v>10</v>
      </c>
      <c r="AB17" s="187">
        <f>vysledky!X17</f>
        <v>2.46</v>
      </c>
      <c r="AC17" s="187">
        <f>vysledky!Y17</f>
        <v>7.54</v>
      </c>
      <c r="AD17" s="187">
        <f>vysledky!Z17</f>
        <v>0</v>
      </c>
      <c r="AE17" s="188">
        <f>vysledky!AA17</f>
        <v>13.54</v>
      </c>
    </row>
    <row r="18" spans="2:31" ht="11.25">
      <c r="B18" s="17">
        <v>9</v>
      </c>
      <c r="C18" s="92" t="str">
        <f>prezence!C14</f>
        <v>Nezvedová  Nikola</v>
      </c>
      <c r="D18" s="17">
        <f>prezence!D14</f>
        <v>2007</v>
      </c>
      <c r="E18" s="92" t="str">
        <f>prezence!E14</f>
        <v>Pe</v>
      </c>
      <c r="F18" s="92" t="str">
        <f>prezence!F14</f>
        <v>Jiříková , Zourová</v>
      </c>
      <c r="G18" s="128">
        <f>vysledky!AB14</f>
        <v>55.22</v>
      </c>
      <c r="H18" s="187">
        <f>vysledky!D14</f>
        <v>6</v>
      </c>
      <c r="I18" s="187">
        <f>vysledky!E14</f>
        <v>10</v>
      </c>
      <c r="J18" s="187">
        <f>vysledky!F14</f>
        <v>1</v>
      </c>
      <c r="K18" s="187">
        <f>vysledky!G14</f>
        <v>9</v>
      </c>
      <c r="L18" s="187">
        <f>vysledky!H14</f>
        <v>0</v>
      </c>
      <c r="M18" s="188">
        <f>vysledky!I14</f>
        <v>15</v>
      </c>
      <c r="N18" s="187">
        <f>vysledky!J14</f>
        <v>6</v>
      </c>
      <c r="O18" s="187">
        <f>vysledky!K14</f>
        <v>10</v>
      </c>
      <c r="P18" s="187">
        <f>vysledky!L14</f>
        <v>2.16</v>
      </c>
      <c r="Q18" s="187">
        <f>vysledky!M14</f>
        <v>7.84</v>
      </c>
      <c r="R18" s="187">
        <f>vysledky!N14</f>
        <v>0</v>
      </c>
      <c r="S18" s="188">
        <f>vysledky!O14</f>
        <v>13.84</v>
      </c>
      <c r="T18" s="187">
        <f>vysledky!P14</f>
        <v>6</v>
      </c>
      <c r="U18" s="187">
        <f>vysledky!Q14</f>
        <v>10</v>
      </c>
      <c r="V18" s="187">
        <f>vysledky!R14</f>
        <v>2.66</v>
      </c>
      <c r="W18" s="187">
        <f>vysledky!S14</f>
        <v>7.34</v>
      </c>
      <c r="X18" s="187">
        <f>vysledky!T14</f>
        <v>0</v>
      </c>
      <c r="Y18" s="188">
        <f>vysledky!U14</f>
        <v>13.34</v>
      </c>
      <c r="Z18" s="187">
        <f>vysledky!V14</f>
        <v>6</v>
      </c>
      <c r="AA18" s="187">
        <f>vysledky!W14</f>
        <v>10</v>
      </c>
      <c r="AB18" s="187">
        <f>vysledky!X14</f>
        <v>2.96</v>
      </c>
      <c r="AC18" s="187">
        <f>vysledky!Y14</f>
        <v>7.04</v>
      </c>
      <c r="AD18" s="187">
        <f>vysledky!Z14</f>
        <v>0</v>
      </c>
      <c r="AE18" s="188">
        <f>vysledky!AA14</f>
        <v>13.04</v>
      </c>
    </row>
    <row r="19" spans="2:31" ht="11.25">
      <c r="B19" s="17">
        <v>10</v>
      </c>
      <c r="C19" s="92" t="str">
        <f>prezence!C21</f>
        <v>Hirshová  Marion</v>
      </c>
      <c r="D19" s="17">
        <f>prezence!D21</f>
        <v>2008</v>
      </c>
      <c r="E19" s="92" t="str">
        <f>prezence!E21</f>
        <v>CB</v>
      </c>
      <c r="F19" s="92" t="str">
        <f>prezence!F21</f>
        <v>Polívková , Vandělíková</v>
      </c>
      <c r="G19" s="128">
        <f>vysledky!AB21</f>
        <v>54.51</v>
      </c>
      <c r="H19" s="187">
        <f>vysledky!D21</f>
        <v>6</v>
      </c>
      <c r="I19" s="187">
        <f>vysledky!E21</f>
        <v>10</v>
      </c>
      <c r="J19" s="187">
        <f>vysledky!F21</f>
        <v>1.1</v>
      </c>
      <c r="K19" s="187">
        <f>vysledky!G21</f>
        <v>8.9</v>
      </c>
      <c r="L19" s="187">
        <f>vysledky!H21</f>
        <v>0</v>
      </c>
      <c r="M19" s="188">
        <f>vysledky!I21</f>
        <v>14.9</v>
      </c>
      <c r="N19" s="187">
        <f>vysledky!J21</f>
        <v>6</v>
      </c>
      <c r="O19" s="187">
        <f>vysledky!K21</f>
        <v>10</v>
      </c>
      <c r="P19" s="187">
        <f>vysledky!L21</f>
        <v>2</v>
      </c>
      <c r="Q19" s="187">
        <f>vysledky!M21</f>
        <v>8</v>
      </c>
      <c r="R19" s="187">
        <f>vysledky!N21</f>
        <v>0</v>
      </c>
      <c r="S19" s="188">
        <f>vysledky!O21</f>
        <v>14</v>
      </c>
      <c r="T19" s="187">
        <f>vysledky!P21</f>
        <v>6</v>
      </c>
      <c r="U19" s="187">
        <f>vysledky!Q21</f>
        <v>10</v>
      </c>
      <c r="V19" s="187">
        <f>vysledky!R21</f>
        <v>2.93</v>
      </c>
      <c r="W19" s="187">
        <f>vysledky!S21</f>
        <v>7.07</v>
      </c>
      <c r="X19" s="187">
        <f>vysledky!T21</f>
        <v>0</v>
      </c>
      <c r="Y19" s="188">
        <f>vysledky!U21</f>
        <v>13.07</v>
      </c>
      <c r="Z19" s="187">
        <f>vysledky!V21</f>
        <v>6</v>
      </c>
      <c r="AA19" s="187">
        <f>vysledky!W21</f>
        <v>10</v>
      </c>
      <c r="AB19" s="187">
        <f>vysledky!X21</f>
        <v>3.46</v>
      </c>
      <c r="AC19" s="187">
        <f>vysledky!Y21</f>
        <v>6.54</v>
      </c>
      <c r="AD19" s="187">
        <f>vysledky!Z21</f>
        <v>0</v>
      </c>
      <c r="AE19" s="188">
        <f>vysledky!AA21</f>
        <v>12.54</v>
      </c>
    </row>
    <row r="20" spans="2:31" ht="11.25">
      <c r="B20" s="17">
        <v>11</v>
      </c>
      <c r="C20" s="92" t="str">
        <f>prezence!C16</f>
        <v>Šestáková  Isabela</v>
      </c>
      <c r="D20" s="17">
        <f>prezence!D16</f>
        <v>2007</v>
      </c>
      <c r="E20" s="92" t="str">
        <f>prezence!E16</f>
        <v>CB</v>
      </c>
      <c r="F20" s="92" t="str">
        <f>prezence!F16</f>
        <v>Bagová , Porkristlová</v>
      </c>
      <c r="G20" s="128">
        <f>vysledky!AB16</f>
        <v>54.44</v>
      </c>
      <c r="H20" s="187">
        <f>vysledky!D16</f>
        <v>6</v>
      </c>
      <c r="I20" s="187">
        <f>vysledky!E16</f>
        <v>10</v>
      </c>
      <c r="J20" s="187">
        <f>vysledky!F16</f>
        <v>0.8</v>
      </c>
      <c r="K20" s="187">
        <f>vysledky!G16</f>
        <v>9.2</v>
      </c>
      <c r="L20" s="187">
        <f>vysledky!H16</f>
        <v>0</v>
      </c>
      <c r="M20" s="188">
        <f>vysledky!I16</f>
        <v>15.2</v>
      </c>
      <c r="N20" s="187">
        <f>vysledky!J16</f>
        <v>6</v>
      </c>
      <c r="O20" s="187">
        <f>vysledky!K16</f>
        <v>10</v>
      </c>
      <c r="P20" s="187">
        <f>vysledky!L16</f>
        <v>2.4</v>
      </c>
      <c r="Q20" s="187">
        <f>vysledky!M16</f>
        <v>7.6</v>
      </c>
      <c r="R20" s="187">
        <f>vysledky!N16</f>
        <v>0</v>
      </c>
      <c r="S20" s="188">
        <f>vysledky!O16</f>
        <v>13.6</v>
      </c>
      <c r="T20" s="187">
        <f>vysledky!P16</f>
        <v>6</v>
      </c>
      <c r="U20" s="187">
        <f>vysledky!Q16</f>
        <v>10</v>
      </c>
      <c r="V20" s="187">
        <f>vysledky!R16</f>
        <v>3.73</v>
      </c>
      <c r="W20" s="187">
        <f>vysledky!S16</f>
        <v>6.27</v>
      </c>
      <c r="X20" s="187">
        <f>vysledky!T16</f>
        <v>0</v>
      </c>
      <c r="Y20" s="188">
        <f>vysledky!U16</f>
        <v>12.27</v>
      </c>
      <c r="Z20" s="187">
        <f>vysledky!V16</f>
        <v>6</v>
      </c>
      <c r="AA20" s="187">
        <f>vysledky!W16</f>
        <v>10</v>
      </c>
      <c r="AB20" s="187">
        <f>vysledky!X16</f>
        <v>2.63</v>
      </c>
      <c r="AC20" s="187">
        <f>vysledky!Y16</f>
        <v>7.37</v>
      </c>
      <c r="AD20" s="187">
        <f>vysledky!Z16</f>
        <v>0</v>
      </c>
      <c r="AE20" s="188">
        <f>vysledky!AA16</f>
        <v>13.370000000000001</v>
      </c>
    </row>
    <row r="21" spans="2:31" ht="11.25">
      <c r="B21" s="17">
        <v>12</v>
      </c>
      <c r="C21" s="92" t="str">
        <f>prezence!C26</f>
        <v>Loskotová  Karolina</v>
      </c>
      <c r="D21" s="17">
        <f>prezence!D26</f>
        <v>2007</v>
      </c>
      <c r="E21" s="92" t="str">
        <f>prezence!E26</f>
        <v>NV</v>
      </c>
      <c r="F21" s="92" t="str">
        <f>prezence!F26</f>
        <v>Dytrichová , Fuxová</v>
      </c>
      <c r="G21" s="128">
        <f>vysledky!AB26</f>
        <v>53.379999999999995</v>
      </c>
      <c r="H21" s="187">
        <f>vysledky!D26</f>
        <v>6</v>
      </c>
      <c r="I21" s="187">
        <f>vysledky!E26</f>
        <v>10</v>
      </c>
      <c r="J21" s="187">
        <f>vysledky!F26</f>
        <v>1.1</v>
      </c>
      <c r="K21" s="187">
        <f>vysledky!G26</f>
        <v>8.9</v>
      </c>
      <c r="L21" s="187">
        <f>vysledky!H26</f>
        <v>0</v>
      </c>
      <c r="M21" s="188">
        <f>vysledky!I26</f>
        <v>14.9</v>
      </c>
      <c r="N21" s="187">
        <f>vysledky!J26</f>
        <v>6</v>
      </c>
      <c r="O21" s="187">
        <f>vysledky!K26</f>
        <v>10</v>
      </c>
      <c r="P21" s="187">
        <f>vysledky!L26</f>
        <v>2.76</v>
      </c>
      <c r="Q21" s="187">
        <f>vysledky!M26</f>
        <v>7.24</v>
      </c>
      <c r="R21" s="187">
        <f>vysledky!N26</f>
        <v>0</v>
      </c>
      <c r="S21" s="188">
        <f>vysledky!O26</f>
        <v>13.24</v>
      </c>
      <c r="T21" s="187">
        <f>vysledky!P26</f>
        <v>6</v>
      </c>
      <c r="U21" s="187">
        <f>vysledky!Q26</f>
        <v>10</v>
      </c>
      <c r="V21" s="187">
        <f>vysledky!R26</f>
        <v>3.56</v>
      </c>
      <c r="W21" s="187">
        <f>vysledky!S26</f>
        <v>6.4399999999999995</v>
      </c>
      <c r="X21" s="187">
        <f>vysledky!T26</f>
        <v>0</v>
      </c>
      <c r="Y21" s="188">
        <f>vysledky!U26</f>
        <v>12.44</v>
      </c>
      <c r="Z21" s="187">
        <f>vysledky!V26</f>
        <v>6</v>
      </c>
      <c r="AA21" s="187">
        <f>vysledky!W26</f>
        <v>10</v>
      </c>
      <c r="AB21" s="187">
        <f>vysledky!X26</f>
        <v>3.2</v>
      </c>
      <c r="AC21" s="187">
        <f>vysledky!Y26</f>
        <v>6.8</v>
      </c>
      <c r="AD21" s="187">
        <f>vysledky!Z26</f>
        <v>0</v>
      </c>
      <c r="AE21" s="188">
        <f>vysledky!AA26</f>
        <v>12.8</v>
      </c>
    </row>
    <row r="22" spans="2:31" ht="11.25">
      <c r="B22" s="17">
        <v>13</v>
      </c>
      <c r="C22" s="92" t="str">
        <f>prezence!C25</f>
        <v>Lejtnerová  Eliška</v>
      </c>
      <c r="D22" s="17">
        <f>prezence!D25</f>
        <v>2007</v>
      </c>
      <c r="E22" s="92" t="str">
        <f>prezence!E25</f>
        <v>NV</v>
      </c>
      <c r="F22" s="92" t="str">
        <f>prezence!F25</f>
        <v>Dytrichová , Fuxová</v>
      </c>
      <c r="G22" s="128">
        <f>vysledky!AB25</f>
        <v>53</v>
      </c>
      <c r="H22" s="187">
        <f>vysledky!D25</f>
        <v>6</v>
      </c>
      <c r="I22" s="187">
        <f>vysledky!E25</f>
        <v>10</v>
      </c>
      <c r="J22" s="187">
        <f>vysledky!F25</f>
        <v>1.15</v>
      </c>
      <c r="K22" s="187">
        <f>vysledky!G25</f>
        <v>8.85</v>
      </c>
      <c r="L22" s="187">
        <f>vysledky!H25</f>
        <v>0</v>
      </c>
      <c r="M22" s="188">
        <f>vysledky!I25</f>
        <v>14.85</v>
      </c>
      <c r="N22" s="187">
        <f>vysledky!J25</f>
        <v>6</v>
      </c>
      <c r="O22" s="187">
        <f>vysledky!K25</f>
        <v>10</v>
      </c>
      <c r="P22" s="187">
        <f>vysledky!L25</f>
        <v>2.03</v>
      </c>
      <c r="Q22" s="187">
        <f>vysledky!M25</f>
        <v>7.970000000000001</v>
      </c>
      <c r="R22" s="187">
        <f>vysledky!N25</f>
        <v>0</v>
      </c>
      <c r="S22" s="188">
        <f>vysledky!O25</f>
        <v>13.97</v>
      </c>
      <c r="T22" s="187">
        <f>vysledky!P25</f>
        <v>5.3</v>
      </c>
      <c r="U22" s="187">
        <f>vysledky!Q25</f>
        <v>10</v>
      </c>
      <c r="V22" s="187">
        <f>vysledky!R25</f>
        <v>3.46</v>
      </c>
      <c r="W22" s="187">
        <f>vysledky!S25</f>
        <v>6.54</v>
      </c>
      <c r="X22" s="187">
        <f>vysledky!T25</f>
        <v>0</v>
      </c>
      <c r="Y22" s="188">
        <f>vysledky!U25</f>
        <v>11.84</v>
      </c>
      <c r="Z22" s="187">
        <f>vysledky!V25</f>
        <v>6</v>
      </c>
      <c r="AA22" s="187">
        <f>vysledky!W25</f>
        <v>10</v>
      </c>
      <c r="AB22" s="187">
        <f>vysledky!X25</f>
        <v>3.66</v>
      </c>
      <c r="AC22" s="187">
        <f>vysledky!Y25</f>
        <v>6.34</v>
      </c>
      <c r="AD22" s="187">
        <f>vysledky!Z25</f>
        <v>0</v>
      </c>
      <c r="AE22" s="188">
        <f>vysledky!AA25</f>
        <v>12.34</v>
      </c>
    </row>
    <row r="23" spans="2:31" ht="11.25">
      <c r="B23" s="17">
        <v>14</v>
      </c>
      <c r="C23" s="92" t="str">
        <f>prezence!C19</f>
        <v>Šrámková  Barbora</v>
      </c>
      <c r="D23" s="17">
        <f>prezence!D19</f>
        <v>2008</v>
      </c>
      <c r="E23" s="92" t="str">
        <f>prezence!E19</f>
        <v>CB</v>
      </c>
      <c r="F23" s="92" t="str">
        <f>prezence!F19</f>
        <v>Polívková , Vandělíková</v>
      </c>
      <c r="G23" s="128">
        <f>vysledky!AB19</f>
        <v>52.73</v>
      </c>
      <c r="H23" s="187">
        <f>vysledky!D19</f>
        <v>6</v>
      </c>
      <c r="I23" s="187">
        <f>vysledky!E19</f>
        <v>10</v>
      </c>
      <c r="J23" s="187">
        <f>vysledky!F19</f>
        <v>1.25</v>
      </c>
      <c r="K23" s="187">
        <f>vysledky!G19</f>
        <v>8.75</v>
      </c>
      <c r="L23" s="187">
        <f>vysledky!H19</f>
        <v>0</v>
      </c>
      <c r="M23" s="188">
        <f>vysledky!I19</f>
        <v>14.75</v>
      </c>
      <c r="N23" s="187">
        <f>vysledky!J19</f>
        <v>6</v>
      </c>
      <c r="O23" s="187">
        <f>vysledky!K19</f>
        <v>10</v>
      </c>
      <c r="P23" s="187">
        <f>vysledky!L19</f>
        <v>2.8</v>
      </c>
      <c r="Q23" s="187">
        <f>vysledky!M19</f>
        <v>7.2</v>
      </c>
      <c r="R23" s="187">
        <f>vysledky!N19</f>
        <v>0</v>
      </c>
      <c r="S23" s="188">
        <f>vysledky!O19</f>
        <v>13.2</v>
      </c>
      <c r="T23" s="187">
        <f>vysledky!P19</f>
        <v>6</v>
      </c>
      <c r="U23" s="187">
        <f>vysledky!Q19</f>
        <v>10</v>
      </c>
      <c r="V23" s="187">
        <f>vysledky!R19</f>
        <v>3.76</v>
      </c>
      <c r="W23" s="187">
        <f>vysledky!S19</f>
        <v>6.24</v>
      </c>
      <c r="X23" s="187">
        <f>vysledky!T19</f>
        <v>0</v>
      </c>
      <c r="Y23" s="188">
        <f>vysledky!U19</f>
        <v>12.24</v>
      </c>
      <c r="Z23" s="187">
        <f>vysledky!V19</f>
        <v>6</v>
      </c>
      <c r="AA23" s="187">
        <f>vysledky!W19</f>
        <v>10</v>
      </c>
      <c r="AB23" s="187">
        <f>vysledky!X19</f>
        <v>3.46</v>
      </c>
      <c r="AC23" s="187">
        <f>vysledky!Y19</f>
        <v>6.54</v>
      </c>
      <c r="AD23" s="187">
        <f>vysledky!Z19</f>
        <v>0</v>
      </c>
      <c r="AE23" s="188">
        <f>vysledky!AA19</f>
        <v>12.54</v>
      </c>
    </row>
    <row r="24" spans="2:31" ht="11.25">
      <c r="B24" s="17">
        <v>15</v>
      </c>
      <c r="C24" s="92" t="str">
        <f>prezence!C20</f>
        <v>Eisselltová  Ellen</v>
      </c>
      <c r="D24" s="17">
        <f>prezence!D20</f>
        <v>2008</v>
      </c>
      <c r="E24" s="92" t="str">
        <f>prezence!E20</f>
        <v>CB</v>
      </c>
      <c r="F24" s="92" t="str">
        <f>prezence!F20</f>
        <v>Polívková , Vandělíková</v>
      </c>
      <c r="G24" s="128">
        <f>vysledky!AB20</f>
        <v>50.96</v>
      </c>
      <c r="H24" s="187">
        <f>vysledky!D20</f>
        <v>6</v>
      </c>
      <c r="I24" s="187">
        <f>vysledky!E20</f>
        <v>10</v>
      </c>
      <c r="J24" s="187">
        <f>vysledky!F20</f>
        <v>1.05</v>
      </c>
      <c r="K24" s="187">
        <f>vysledky!G20</f>
        <v>8.95</v>
      </c>
      <c r="L24" s="187">
        <f>vysledky!H20</f>
        <v>0</v>
      </c>
      <c r="M24" s="188">
        <f>vysledky!I20</f>
        <v>14.95</v>
      </c>
      <c r="N24" s="187">
        <f>vysledky!J20</f>
        <v>6</v>
      </c>
      <c r="O24" s="187">
        <f>vysledky!K20</f>
        <v>10</v>
      </c>
      <c r="P24" s="187">
        <f>vysledky!L20</f>
        <v>1.8</v>
      </c>
      <c r="Q24" s="187">
        <f>vysledky!M20</f>
        <v>8.2</v>
      </c>
      <c r="R24" s="187">
        <f>vysledky!N20</f>
        <v>0</v>
      </c>
      <c r="S24" s="188">
        <f>vysledky!O20</f>
        <v>14.2</v>
      </c>
      <c r="T24" s="187">
        <f>vysledky!P20</f>
        <v>6</v>
      </c>
      <c r="U24" s="187">
        <f>vysledky!Q20</f>
        <v>10</v>
      </c>
      <c r="V24" s="187">
        <f>vysledky!R20</f>
        <v>5.76</v>
      </c>
      <c r="W24" s="187">
        <f>vysledky!S20</f>
        <v>4.24</v>
      </c>
      <c r="X24" s="187">
        <f>vysledky!T20</f>
        <v>0</v>
      </c>
      <c r="Y24" s="188">
        <f>vysledky!U20</f>
        <v>10.24</v>
      </c>
      <c r="Z24" s="187">
        <f>vysledky!V20</f>
        <v>5.4</v>
      </c>
      <c r="AA24" s="187">
        <f>vysledky!W20</f>
        <v>10</v>
      </c>
      <c r="AB24" s="187">
        <f>vysledky!X20</f>
        <v>3.83</v>
      </c>
      <c r="AC24" s="187">
        <f>vysledky!Y20</f>
        <v>6.17</v>
      </c>
      <c r="AD24" s="187">
        <f>vysledky!Z20</f>
        <v>0</v>
      </c>
      <c r="AE24" s="188">
        <f>vysledky!AA20</f>
        <v>11.57</v>
      </c>
    </row>
    <row r="25" spans="2:31" ht="11.25">
      <c r="B25" s="17">
        <v>16</v>
      </c>
      <c r="C25" s="92" t="str">
        <f>prezence!C15</f>
        <v>Ošmerová  Magdalena</v>
      </c>
      <c r="D25" s="17">
        <f>prezence!D15</f>
        <v>2008</v>
      </c>
      <c r="E25" s="92" t="str">
        <f>prezence!E15</f>
        <v>CB</v>
      </c>
      <c r="F25" s="92" t="str">
        <f>prezence!F15</f>
        <v>Bagová , Porkristlová</v>
      </c>
      <c r="G25" s="128">
        <f>vysledky!AB15</f>
        <v>50.739999999999995</v>
      </c>
      <c r="H25" s="187">
        <f>vysledky!D15</f>
        <v>6</v>
      </c>
      <c r="I25" s="187">
        <f>vysledky!E15</f>
        <v>10</v>
      </c>
      <c r="J25" s="187">
        <f>vysledky!F15</f>
        <v>2</v>
      </c>
      <c r="K25" s="187">
        <f>vysledky!G15</f>
        <v>8</v>
      </c>
      <c r="L25" s="187">
        <f>vysledky!H15</f>
        <v>0</v>
      </c>
      <c r="M25" s="188">
        <f>vysledky!I15</f>
        <v>14</v>
      </c>
      <c r="N25" s="187">
        <f>vysledky!J15</f>
        <v>6</v>
      </c>
      <c r="O25" s="187">
        <f>vysledky!K15</f>
        <v>10</v>
      </c>
      <c r="P25" s="187">
        <f>vysledky!L15</f>
        <v>1.86</v>
      </c>
      <c r="Q25" s="187">
        <f>vysledky!M15</f>
        <v>8.14</v>
      </c>
      <c r="R25" s="187">
        <f>vysledky!N15</f>
        <v>0</v>
      </c>
      <c r="S25" s="188">
        <f>vysledky!O15</f>
        <v>14.14</v>
      </c>
      <c r="T25" s="187">
        <f>vysledky!P15</f>
        <v>5</v>
      </c>
      <c r="U25" s="187">
        <f>vysledky!Q15</f>
        <v>10</v>
      </c>
      <c r="V25" s="187">
        <f>vysledky!R15</f>
        <v>3.7</v>
      </c>
      <c r="W25" s="187">
        <f>vysledky!S15</f>
        <v>6.3</v>
      </c>
      <c r="X25" s="187">
        <f>vysledky!T15</f>
        <v>0</v>
      </c>
      <c r="Y25" s="188">
        <f>vysledky!U15</f>
        <v>11.3</v>
      </c>
      <c r="Z25" s="187">
        <f>vysledky!V15</f>
        <v>6</v>
      </c>
      <c r="AA25" s="187">
        <f>vysledky!W15</f>
        <v>10</v>
      </c>
      <c r="AB25" s="187">
        <f>vysledky!X15</f>
        <v>4.7</v>
      </c>
      <c r="AC25" s="187">
        <f>vysledky!Y15</f>
        <v>5.3</v>
      </c>
      <c r="AD25" s="187">
        <f>vysledky!Z15</f>
        <v>0</v>
      </c>
      <c r="AE25" s="188">
        <f>vysledky!AA15</f>
        <v>11.3</v>
      </c>
    </row>
    <row r="26" spans="2:31" ht="11.25">
      <c r="B26" s="17">
        <v>17</v>
      </c>
      <c r="C26" s="92" t="str">
        <f>prezence!C18</f>
        <v>Candrová  Michaela</v>
      </c>
      <c r="D26" s="17">
        <f>prezence!D18</f>
        <v>2007</v>
      </c>
      <c r="E26" s="92" t="str">
        <f>prezence!E18</f>
        <v>CB</v>
      </c>
      <c r="F26" s="92" t="str">
        <f>prezence!F18</f>
        <v>Bagová , Porkristlová</v>
      </c>
      <c r="G26" s="128">
        <f>vysledky!AB18</f>
        <v>49.58</v>
      </c>
      <c r="H26" s="187">
        <f>vysledky!D18</f>
        <v>6</v>
      </c>
      <c r="I26" s="187">
        <f>vysledky!E18</f>
        <v>10</v>
      </c>
      <c r="J26" s="187">
        <f>vysledky!F18</f>
        <v>1.2</v>
      </c>
      <c r="K26" s="187">
        <f>vysledky!G18</f>
        <v>8.8</v>
      </c>
      <c r="L26" s="187">
        <f>vysledky!H18</f>
        <v>0</v>
      </c>
      <c r="M26" s="188">
        <f>vysledky!I18</f>
        <v>14.8</v>
      </c>
      <c r="N26" s="187">
        <f>vysledky!J18</f>
        <v>6</v>
      </c>
      <c r="O26" s="187">
        <f>vysledky!K18</f>
        <v>10</v>
      </c>
      <c r="P26" s="187">
        <f>vysledky!L18</f>
        <v>2.8</v>
      </c>
      <c r="Q26" s="187">
        <f>vysledky!M18</f>
        <v>7.2</v>
      </c>
      <c r="R26" s="187">
        <f>vysledky!N18</f>
        <v>0</v>
      </c>
      <c r="S26" s="188">
        <f>vysledky!O18</f>
        <v>13.2</v>
      </c>
      <c r="T26" s="187">
        <f>vysledky!P18</f>
        <v>6</v>
      </c>
      <c r="U26" s="187">
        <f>vysledky!Q18</f>
        <v>10</v>
      </c>
      <c r="V26" s="187">
        <f>vysledky!R18</f>
        <v>5.96</v>
      </c>
      <c r="W26" s="187">
        <f>vysledky!S18</f>
        <v>4.04</v>
      </c>
      <c r="X26" s="187">
        <f>vysledky!T18</f>
        <v>0</v>
      </c>
      <c r="Y26" s="188">
        <f>vysledky!U18</f>
        <v>10.04</v>
      </c>
      <c r="Z26" s="187">
        <f>vysledky!V18</f>
        <v>6</v>
      </c>
      <c r="AA26" s="187">
        <f>vysledky!W18</f>
        <v>10</v>
      </c>
      <c r="AB26" s="187">
        <f>vysledky!X18</f>
        <v>4.46</v>
      </c>
      <c r="AC26" s="187">
        <f>vysledky!Y18</f>
        <v>5.54</v>
      </c>
      <c r="AD26" s="187">
        <f>vysledky!Z18</f>
        <v>0</v>
      </c>
      <c r="AE26" s="188">
        <f>vysledky!AA18</f>
        <v>11.54</v>
      </c>
    </row>
    <row r="27" spans="2:31" ht="11.25">
      <c r="B27" s="17">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17">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17">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17">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17">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17">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17">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17">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17">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17">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17">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17">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17">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17">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17">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17">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17">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17">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17">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17">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17">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17">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mergeCells count="6">
    <mergeCell ref="B1:W1"/>
    <mergeCell ref="B2:G2"/>
    <mergeCell ref="H7:M7"/>
    <mergeCell ref="N7:S7"/>
    <mergeCell ref="T7:Y7"/>
    <mergeCell ref="Z7:AE7"/>
  </mergeCells>
  <printOptions/>
  <pageMargins left="0.1968503937007874" right="0.1968503937007874" top="0.984251968503937" bottom="0.984251968503937" header="0.5118110236220472" footer="0.5118110236220472"/>
  <pageSetup fitToHeight="2" horizontalDpi="300" verticalDpi="300" orientation="landscape" paperSize="9" scale="160" r:id="rId1"/>
</worksheet>
</file>

<file path=xl/worksheets/sheet5.xml><?xml version="1.0" encoding="utf-8"?>
<worksheet xmlns="http://schemas.openxmlformats.org/spreadsheetml/2006/main" xmlns:r="http://schemas.openxmlformats.org/officeDocument/2006/relationships">
  <sheetPr codeName="List5"/>
  <dimension ref="A1:L44"/>
  <sheetViews>
    <sheetView zoomScalePageLayoutView="0" workbookViewId="0" topLeftCell="A1">
      <selection activeCell="N14" sqref="N14"/>
    </sheetView>
  </sheetViews>
  <sheetFormatPr defaultColWidth="9.00390625" defaultRowHeight="12.75"/>
  <cols>
    <col min="1" max="1" width="1.625" style="1" customWidth="1"/>
    <col min="2" max="2" width="5.125" style="3" customWidth="1"/>
    <col min="3" max="3" width="24.75390625" style="1" customWidth="1"/>
    <col min="4" max="4" width="3.75390625" style="1" hidden="1" customWidth="1"/>
    <col min="5" max="5" width="16.00390625" style="1" customWidth="1"/>
    <col min="6" max="11" width="8.00390625" style="1" customWidth="1"/>
    <col min="12" max="12" width="1.75390625" style="1" customWidth="1"/>
    <col min="13" max="16384" width="9.125" style="1" customWidth="1"/>
  </cols>
  <sheetData>
    <row r="1" spans="1:12" ht="12" customHeight="1" thickBot="1">
      <c r="A1" s="164"/>
      <c r="B1" s="199"/>
      <c r="C1" s="198"/>
      <c r="D1" s="166"/>
      <c r="E1" s="166"/>
      <c r="F1" s="166"/>
      <c r="G1" s="166"/>
      <c r="H1" s="166"/>
      <c r="I1" s="166"/>
      <c r="J1" s="166"/>
      <c r="K1" s="166"/>
      <c r="L1" s="167"/>
    </row>
    <row r="2" spans="1:12" ht="12" customHeight="1">
      <c r="A2" s="5"/>
      <c r="B2" s="30"/>
      <c r="C2" s="72" t="s">
        <v>34</v>
      </c>
      <c r="D2" s="10"/>
      <c r="E2" s="10"/>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c r="C7" s="83"/>
      <c r="D7" s="83"/>
      <c r="E7" s="83"/>
      <c r="F7" s="178"/>
      <c r="G7" s="178"/>
      <c r="H7" s="178"/>
      <c r="I7" s="178"/>
      <c r="J7" s="178"/>
      <c r="K7" s="76"/>
      <c r="L7" s="9"/>
    </row>
    <row r="8" spans="1:12" ht="18" customHeight="1">
      <c r="A8" s="5"/>
      <c r="B8" s="79"/>
      <c r="C8" s="45"/>
      <c r="D8" s="45"/>
      <c r="E8" s="45"/>
      <c r="F8" s="95"/>
      <c r="G8" s="95"/>
      <c r="H8" s="95"/>
      <c r="I8" s="95"/>
      <c r="J8" s="95"/>
      <c r="K8" s="77"/>
      <c r="L8" s="9"/>
    </row>
    <row r="9" spans="1:12" ht="18" customHeight="1">
      <c r="A9" s="5"/>
      <c r="B9" s="79"/>
      <c r="C9" s="45"/>
      <c r="D9" s="45"/>
      <c r="E9" s="45"/>
      <c r="F9" s="95"/>
      <c r="G9" s="95"/>
      <c r="H9" s="95"/>
      <c r="I9" s="95"/>
      <c r="J9" s="95"/>
      <c r="K9" s="77"/>
      <c r="L9" s="9"/>
    </row>
    <row r="10" spans="1:12" ht="18" customHeight="1">
      <c r="A10" s="5"/>
      <c r="B10" s="79"/>
      <c r="C10" s="45"/>
      <c r="D10" s="45"/>
      <c r="E10" s="45"/>
      <c r="F10" s="95"/>
      <c r="G10" s="95"/>
      <c r="H10" s="95"/>
      <c r="I10" s="95"/>
      <c r="J10" s="95"/>
      <c r="K10" s="77"/>
      <c r="L10" s="9"/>
    </row>
    <row r="11" spans="1:12" ht="18" customHeight="1">
      <c r="A11" s="5"/>
      <c r="B11" s="79"/>
      <c r="C11" s="45"/>
      <c r="D11" s="45"/>
      <c r="E11" s="45"/>
      <c r="F11" s="95"/>
      <c r="G11" s="95"/>
      <c r="H11" s="95"/>
      <c r="I11" s="95"/>
      <c r="J11" s="95"/>
      <c r="K11" s="77"/>
      <c r="L11" s="9"/>
    </row>
    <row r="12" spans="1:12" ht="18" customHeight="1">
      <c r="A12" s="5"/>
      <c r="B12" s="79"/>
      <c r="C12" s="45"/>
      <c r="D12" s="45"/>
      <c r="E12" s="45"/>
      <c r="F12" s="95"/>
      <c r="G12" s="95"/>
      <c r="H12" s="95"/>
      <c r="I12" s="95"/>
      <c r="J12" s="95"/>
      <c r="K12" s="77"/>
      <c r="L12" s="9"/>
    </row>
    <row r="13" spans="1:12" ht="18" customHeight="1" thickBot="1">
      <c r="A13" s="5"/>
      <c r="B13" s="81"/>
      <c r="C13" s="84"/>
      <c r="D13" s="84"/>
      <c r="E13" s="84"/>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c r="D16" s="166"/>
      <c r="E16" s="166"/>
      <c r="F16" s="166"/>
      <c r="G16" s="166"/>
      <c r="H16" s="166"/>
      <c r="I16" s="166"/>
      <c r="J16" s="166"/>
      <c r="K16" s="166"/>
      <c r="L16" s="167"/>
    </row>
    <row r="17" spans="1:12" ht="12" customHeight="1">
      <c r="A17" s="5"/>
      <c r="B17" s="30"/>
      <c r="C17" s="72" t="s">
        <v>34</v>
      </c>
      <c r="D17" s="10"/>
      <c r="E17" s="10"/>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c r="C22" s="83"/>
      <c r="D22" s="83"/>
      <c r="E22" s="83"/>
      <c r="F22" s="178"/>
      <c r="G22" s="178"/>
      <c r="H22" s="178"/>
      <c r="I22" s="178"/>
      <c r="J22" s="178"/>
      <c r="K22" s="76"/>
      <c r="L22" s="9"/>
    </row>
    <row r="23" spans="1:12" ht="18" customHeight="1">
      <c r="A23" s="5"/>
      <c r="B23" s="79"/>
      <c r="C23" s="45"/>
      <c r="D23" s="45"/>
      <c r="E23" s="45"/>
      <c r="F23" s="95"/>
      <c r="G23" s="95"/>
      <c r="H23" s="95"/>
      <c r="I23" s="95"/>
      <c r="J23" s="95"/>
      <c r="K23" s="77"/>
      <c r="L23" s="9"/>
    </row>
    <row r="24" spans="1:12" ht="18" customHeight="1">
      <c r="A24" s="5"/>
      <c r="B24" s="79"/>
      <c r="C24" s="45"/>
      <c r="D24" s="45"/>
      <c r="E24" s="45"/>
      <c r="F24" s="95"/>
      <c r="G24" s="95"/>
      <c r="H24" s="95"/>
      <c r="I24" s="95"/>
      <c r="J24" s="95"/>
      <c r="K24" s="77"/>
      <c r="L24" s="9"/>
    </row>
    <row r="25" spans="1:12" ht="18" customHeight="1">
      <c r="A25" s="5"/>
      <c r="B25" s="79"/>
      <c r="C25" s="45"/>
      <c r="D25" s="45"/>
      <c r="E25" s="45"/>
      <c r="F25" s="95"/>
      <c r="G25" s="95"/>
      <c r="H25" s="95"/>
      <c r="I25" s="95"/>
      <c r="J25" s="95"/>
      <c r="K25" s="77"/>
      <c r="L25" s="9"/>
    </row>
    <row r="26" spans="1:12" ht="18" customHeight="1">
      <c r="A26" s="5"/>
      <c r="B26" s="79"/>
      <c r="C26" s="45"/>
      <c r="D26" s="45"/>
      <c r="E26" s="45"/>
      <c r="F26" s="95"/>
      <c r="G26" s="95"/>
      <c r="H26" s="95"/>
      <c r="I26" s="95"/>
      <c r="J26" s="95"/>
      <c r="K26" s="77"/>
      <c r="L26" s="9"/>
    </row>
    <row r="27" spans="1:12" ht="18" customHeight="1">
      <c r="A27" s="5"/>
      <c r="B27" s="79"/>
      <c r="C27" s="45"/>
      <c r="D27" s="45"/>
      <c r="E27" s="45"/>
      <c r="F27" s="95"/>
      <c r="G27" s="95"/>
      <c r="H27" s="95"/>
      <c r="I27" s="95"/>
      <c r="J27" s="95"/>
      <c r="K27" s="77"/>
      <c r="L27" s="9"/>
    </row>
    <row r="28" spans="1:12" ht="18" customHeight="1" thickBot="1">
      <c r="A28" s="5"/>
      <c r="B28" s="81"/>
      <c r="C28" s="84"/>
      <c r="D28" s="84"/>
      <c r="E28" s="84"/>
      <c r="F28" s="80"/>
      <c r="G28" s="80"/>
      <c r="H28" s="80"/>
      <c r="I28" s="80"/>
      <c r="J28" s="80"/>
      <c r="K28" s="78"/>
      <c r="L28" s="9"/>
    </row>
    <row r="29" spans="1:12" ht="12" customHeight="1" thickBot="1">
      <c r="A29" s="11"/>
      <c r="B29" s="197"/>
      <c r="C29" s="195"/>
      <c r="D29" s="195"/>
      <c r="E29" s="195"/>
      <c r="F29" s="195"/>
      <c r="G29" s="195"/>
      <c r="H29" s="195"/>
      <c r="I29" s="195"/>
      <c r="J29" s="195"/>
      <c r="K29" s="195"/>
      <c r="L29" s="14"/>
    </row>
    <row r="30" ht="13.5" thickBot="1"/>
    <row r="31" spans="1:12" ht="12" customHeight="1" thickBot="1">
      <c r="A31" s="164"/>
      <c r="B31" s="199"/>
      <c r="C31" s="198"/>
      <c r="D31" s="166"/>
      <c r="E31" s="166"/>
      <c r="F31" s="166"/>
      <c r="G31" s="166"/>
      <c r="H31" s="166"/>
      <c r="I31" s="166"/>
      <c r="J31" s="166"/>
      <c r="K31" s="166"/>
      <c r="L31" s="167"/>
    </row>
    <row r="32" spans="1:12" ht="12" customHeight="1">
      <c r="A32" s="5"/>
      <c r="B32" s="30"/>
      <c r="C32" s="72" t="s">
        <v>34</v>
      </c>
      <c r="D32" s="10"/>
      <c r="E32" s="10"/>
      <c r="F32" s="10"/>
      <c r="G32" s="10"/>
      <c r="H32" s="164"/>
      <c r="I32" s="166"/>
      <c r="J32" s="166"/>
      <c r="K32" s="167"/>
      <c r="L32" s="9"/>
    </row>
    <row r="33" spans="1:12" ht="12" customHeight="1">
      <c r="A33" s="5"/>
      <c r="B33" s="30"/>
      <c r="C33" s="10"/>
      <c r="D33" s="10"/>
      <c r="E33" s="10"/>
      <c r="F33" s="72" t="s">
        <v>35</v>
      </c>
      <c r="G33" s="42"/>
      <c r="H33" s="193" t="s">
        <v>48</v>
      </c>
      <c r="I33" s="42"/>
      <c r="J33" s="42"/>
      <c r="K33" s="194"/>
      <c r="L33" s="9"/>
    </row>
    <row r="34" spans="1:12" ht="12" customHeight="1" thickBot="1">
      <c r="A34" s="5"/>
      <c r="B34" s="30"/>
      <c r="C34" s="72" t="s">
        <v>36</v>
      </c>
      <c r="D34" s="10"/>
      <c r="E34" s="42"/>
      <c r="F34" s="10"/>
      <c r="G34" s="10"/>
      <c r="H34" s="11"/>
      <c r="I34" s="195"/>
      <c r="J34" s="195"/>
      <c r="K34" s="14"/>
      <c r="L34" s="9"/>
    </row>
    <row r="35" spans="1:12" ht="12" customHeight="1" thickBot="1">
      <c r="A35" s="5"/>
      <c r="B35" s="30"/>
      <c r="C35" s="10"/>
      <c r="D35" s="10"/>
      <c r="E35" s="10"/>
      <c r="F35" s="10"/>
      <c r="G35" s="192"/>
      <c r="H35" s="192"/>
      <c r="I35" s="192"/>
      <c r="J35" s="192"/>
      <c r="K35" s="192"/>
      <c r="L35" s="196"/>
    </row>
    <row r="36" spans="1:12" ht="24.75" customHeight="1" thickBot="1">
      <c r="A36" s="5"/>
      <c r="B36" s="200" t="s">
        <v>37</v>
      </c>
      <c r="C36" s="201" t="s">
        <v>6</v>
      </c>
      <c r="D36" s="202"/>
      <c r="E36" s="202" t="s">
        <v>8</v>
      </c>
      <c r="F36" s="189" t="s">
        <v>49</v>
      </c>
      <c r="G36" s="190" t="s">
        <v>50</v>
      </c>
      <c r="H36" s="190" t="s">
        <v>51</v>
      </c>
      <c r="I36" s="190" t="s">
        <v>52</v>
      </c>
      <c r="J36" s="190" t="s">
        <v>45</v>
      </c>
      <c r="K36" s="191" t="s">
        <v>46</v>
      </c>
      <c r="L36" s="9"/>
    </row>
    <row r="37" spans="1:12" ht="18" customHeight="1">
      <c r="A37" s="5"/>
      <c r="B37" s="82"/>
      <c r="C37" s="83"/>
      <c r="D37" s="83"/>
      <c r="E37" s="83"/>
      <c r="F37" s="178"/>
      <c r="G37" s="178"/>
      <c r="H37" s="178"/>
      <c r="I37" s="178"/>
      <c r="J37" s="178"/>
      <c r="K37" s="76"/>
      <c r="L37" s="9"/>
    </row>
    <row r="38" spans="1:12" ht="18" customHeight="1">
      <c r="A38" s="5"/>
      <c r="B38" s="79"/>
      <c r="C38" s="45"/>
      <c r="D38" s="45"/>
      <c r="E38" s="45"/>
      <c r="F38" s="95"/>
      <c r="G38" s="95"/>
      <c r="H38" s="95"/>
      <c r="I38" s="95"/>
      <c r="J38" s="95"/>
      <c r="K38" s="77"/>
      <c r="L38" s="9"/>
    </row>
    <row r="39" spans="1:12" ht="18" customHeight="1">
      <c r="A39" s="5"/>
      <c r="B39" s="79"/>
      <c r="C39" s="45"/>
      <c r="D39" s="45"/>
      <c r="E39" s="45"/>
      <c r="F39" s="95"/>
      <c r="G39" s="95"/>
      <c r="H39" s="95"/>
      <c r="I39" s="95"/>
      <c r="J39" s="95"/>
      <c r="K39" s="77"/>
      <c r="L39" s="9"/>
    </row>
    <row r="40" spans="1:12" ht="18" customHeight="1">
      <c r="A40" s="5"/>
      <c r="B40" s="79"/>
      <c r="C40" s="45"/>
      <c r="D40" s="45"/>
      <c r="E40" s="45"/>
      <c r="F40" s="95"/>
      <c r="G40" s="95"/>
      <c r="H40" s="95"/>
      <c r="I40" s="95"/>
      <c r="J40" s="95"/>
      <c r="K40" s="77"/>
      <c r="L40" s="9"/>
    </row>
    <row r="41" spans="1:12" ht="18" customHeight="1">
      <c r="A41" s="5"/>
      <c r="B41" s="79"/>
      <c r="C41" s="45"/>
      <c r="D41" s="45"/>
      <c r="E41" s="45"/>
      <c r="F41" s="95"/>
      <c r="G41" s="95"/>
      <c r="H41" s="95"/>
      <c r="I41" s="95"/>
      <c r="J41" s="95"/>
      <c r="K41" s="77"/>
      <c r="L41" s="9"/>
    </row>
    <row r="42" spans="1:12" ht="18" customHeight="1">
      <c r="A42" s="5"/>
      <c r="B42" s="79"/>
      <c r="C42" s="45"/>
      <c r="D42" s="45"/>
      <c r="E42" s="45"/>
      <c r="F42" s="95"/>
      <c r="G42" s="95"/>
      <c r="H42" s="95"/>
      <c r="I42" s="95"/>
      <c r="J42" s="95"/>
      <c r="K42" s="77"/>
      <c r="L42" s="9"/>
    </row>
    <row r="43" spans="1:12" ht="18" customHeight="1" thickBot="1">
      <c r="A43" s="5"/>
      <c r="B43" s="81"/>
      <c r="C43" s="84"/>
      <c r="D43" s="84"/>
      <c r="E43" s="84"/>
      <c r="F43" s="80"/>
      <c r="G43" s="80"/>
      <c r="H43" s="80"/>
      <c r="I43" s="80"/>
      <c r="J43" s="80"/>
      <c r="K43" s="78"/>
      <c r="L43" s="9"/>
    </row>
    <row r="44" spans="1:12" ht="12" customHeight="1" thickBot="1">
      <c r="A44" s="11"/>
      <c r="B44" s="197"/>
      <c r="C44" s="195"/>
      <c r="D44" s="195"/>
      <c r="E44" s="195"/>
      <c r="F44" s="195"/>
      <c r="G44" s="195"/>
      <c r="H44" s="195"/>
      <c r="I44" s="195"/>
      <c r="J44" s="195"/>
      <c r="K44" s="195"/>
      <c r="L44" s="14"/>
    </row>
  </sheetData>
  <sheetProtection selectLockedCells="1"/>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List8"/>
  <dimension ref="A3:L52"/>
  <sheetViews>
    <sheetView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I12" sqref="I12"/>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3.125" style="1" customWidth="1"/>
    <col min="8" max="8" width="9.125" style="1" customWidth="1"/>
    <col min="9" max="9" width="19.125" style="1" customWidth="1"/>
    <col min="10" max="10" width="9.125" style="1" customWidth="1"/>
    <col min="11" max="11" width="17.00390625" style="1" customWidth="1"/>
    <col min="12" max="12" width="15.625" style="1" customWidth="1"/>
    <col min="13" max="16384" width="9.125" style="1" customWidth="1"/>
  </cols>
  <sheetData>
    <row r="1" ht="6" customHeight="1"/>
    <row r="2" ht="4.5" customHeight="1" thickBot="1"/>
    <row r="3" spans="2:7" ht="13.5" thickBot="1">
      <c r="B3" s="226" t="s">
        <v>0</v>
      </c>
      <c r="C3" s="227"/>
      <c r="D3" s="227"/>
      <c r="E3" s="227"/>
      <c r="F3" s="228"/>
      <c r="G3" s="4"/>
    </row>
    <row r="4" spans="2:7" ht="13.5" thickBot="1">
      <c r="B4" s="11"/>
      <c r="C4" s="12"/>
      <c r="D4" s="13"/>
      <c r="E4" s="154" t="s">
        <v>40</v>
      </c>
      <c r="F4" s="14"/>
      <c r="G4" s="10"/>
    </row>
    <row r="5" ht="4.5" customHeight="1" thickBot="1"/>
    <row r="6" spans="1:7" s="105" customFormat="1" ht="15" thickBot="1">
      <c r="A6" s="101"/>
      <c r="B6" s="229" t="s">
        <v>3</v>
      </c>
      <c r="C6" s="230"/>
      <c r="D6" s="230"/>
      <c r="E6" s="155" t="s">
        <v>4</v>
      </c>
      <c r="F6" s="156"/>
      <c r="G6" s="157"/>
    </row>
    <row r="7" spans="1:7" s="105" customFormat="1" ht="35.25" customHeight="1" thickBot="1">
      <c r="A7" s="101"/>
      <c r="B7" s="158"/>
      <c r="C7" s="158"/>
      <c r="D7" s="158"/>
      <c r="E7" s="159"/>
      <c r="F7" s="157"/>
      <c r="G7" s="157"/>
    </row>
    <row r="8" spans="2:6" ht="17.25" customHeight="1">
      <c r="B8" s="164"/>
      <c r="C8" s="165" t="s">
        <v>41</v>
      </c>
      <c r="D8" s="166"/>
      <c r="E8" s="166"/>
      <c r="F8" s="167"/>
    </row>
    <row r="9" spans="2:12" ht="12.75">
      <c r="B9" s="168" t="s">
        <v>5</v>
      </c>
      <c r="C9" s="18" t="s">
        <v>6</v>
      </c>
      <c r="D9" s="19" t="s">
        <v>7</v>
      </c>
      <c r="E9" s="20" t="s">
        <v>8</v>
      </c>
      <c r="F9" s="169" t="s">
        <v>9</v>
      </c>
      <c r="G9" s="163"/>
      <c r="H9" s="17" t="s">
        <v>5</v>
      </c>
      <c r="I9" s="18" t="s">
        <v>6</v>
      </c>
      <c r="J9" s="19" t="s">
        <v>7</v>
      </c>
      <c r="K9" s="20" t="s">
        <v>8</v>
      </c>
      <c r="L9" s="20" t="s">
        <v>9</v>
      </c>
    </row>
    <row r="10" spans="2:7" ht="12.75">
      <c r="B10" s="170"/>
      <c r="C10" s="22"/>
      <c r="D10" s="23"/>
      <c r="E10" s="24"/>
      <c r="F10" s="171"/>
      <c r="G10" s="25"/>
    </row>
    <row r="11" spans="2:7" ht="12.75">
      <c r="B11" s="79"/>
      <c r="C11" s="22"/>
      <c r="D11" s="23"/>
      <c r="E11" s="24"/>
      <c r="F11" s="172"/>
      <c r="G11" s="26"/>
    </row>
    <row r="12" spans="2:7" ht="12.75">
      <c r="B12" s="170"/>
      <c r="C12" s="22"/>
      <c r="D12" s="23"/>
      <c r="E12" s="24"/>
      <c r="F12" s="172"/>
      <c r="G12" s="26"/>
    </row>
    <row r="13" spans="2:7" ht="12.75">
      <c r="B13" s="79"/>
      <c r="C13" s="22"/>
      <c r="D13" s="23"/>
      <c r="E13" s="24"/>
      <c r="F13" s="172"/>
      <c r="G13" s="26"/>
    </row>
    <row r="14" spans="2:7" ht="12.75">
      <c r="B14" s="170"/>
      <c r="C14" s="22"/>
      <c r="D14" s="23"/>
      <c r="E14" s="24"/>
      <c r="F14" s="172"/>
      <c r="G14" s="26"/>
    </row>
    <row r="15" spans="2:7" ht="12.75">
      <c r="B15" s="79"/>
      <c r="C15" s="22"/>
      <c r="D15" s="23"/>
      <c r="E15" s="24"/>
      <c r="F15" s="172"/>
      <c r="G15" s="26"/>
    </row>
    <row r="16" spans="2:7" ht="13.5" thickBot="1">
      <c r="B16" s="173"/>
      <c r="C16" s="174"/>
      <c r="D16" s="175"/>
      <c r="E16" s="176"/>
      <c r="F16" s="177"/>
      <c r="G16" s="26"/>
    </row>
    <row r="17" spans="1:7" s="105" customFormat="1" ht="35.25" customHeight="1" thickBot="1">
      <c r="A17" s="101"/>
      <c r="B17" s="158"/>
      <c r="C17" s="158"/>
      <c r="D17" s="158"/>
      <c r="E17" s="159"/>
      <c r="F17" s="157"/>
      <c r="G17" s="157"/>
    </row>
    <row r="18" spans="2:6" ht="17.25" customHeight="1">
      <c r="B18" s="164"/>
      <c r="C18" s="165" t="s">
        <v>42</v>
      </c>
      <c r="D18" s="166"/>
      <c r="E18" s="166"/>
      <c r="F18" s="167"/>
    </row>
    <row r="19" spans="2:12" ht="12.75">
      <c r="B19" s="168" t="s">
        <v>5</v>
      </c>
      <c r="C19" s="18" t="s">
        <v>6</v>
      </c>
      <c r="D19" s="19" t="s">
        <v>7</v>
      </c>
      <c r="E19" s="20" t="s">
        <v>8</v>
      </c>
      <c r="F19" s="169" t="s">
        <v>9</v>
      </c>
      <c r="G19" s="30"/>
      <c r="H19" s="43"/>
      <c r="I19" s="6"/>
      <c r="J19" s="132"/>
      <c r="K19" s="30"/>
      <c r="L19" s="30"/>
    </row>
    <row r="20" spans="2:12" ht="12.75">
      <c r="B20" s="170"/>
      <c r="C20" s="22"/>
      <c r="D20" s="23"/>
      <c r="E20" s="24"/>
      <c r="F20" s="171"/>
      <c r="G20" s="25"/>
      <c r="H20" s="10"/>
      <c r="I20" s="10"/>
      <c r="J20" s="10"/>
      <c r="K20" s="10"/>
      <c r="L20" s="10"/>
    </row>
    <row r="21" spans="2:12" ht="12.75">
      <c r="B21" s="79"/>
      <c r="C21" s="22"/>
      <c r="D21" s="23"/>
      <c r="E21" s="24"/>
      <c r="F21" s="172"/>
      <c r="G21" s="26"/>
      <c r="H21" s="10"/>
      <c r="I21" s="10"/>
      <c r="J21" s="10"/>
      <c r="K21" s="10"/>
      <c r="L21" s="10"/>
    </row>
    <row r="22" spans="2:12" ht="12.75">
      <c r="B22" s="170"/>
      <c r="C22" s="22"/>
      <c r="D22" s="23"/>
      <c r="E22" s="24"/>
      <c r="F22" s="172"/>
      <c r="G22" s="26"/>
      <c r="H22" s="10"/>
      <c r="I22" s="10"/>
      <c r="J22" s="10"/>
      <c r="K22" s="10"/>
      <c r="L22" s="10"/>
    </row>
    <row r="23" spans="2:12" ht="12.75">
      <c r="B23" s="79"/>
      <c r="C23" s="22"/>
      <c r="D23" s="23"/>
      <c r="E23" s="24"/>
      <c r="F23" s="172"/>
      <c r="G23" s="26"/>
      <c r="H23" s="10"/>
      <c r="I23" s="10"/>
      <c r="J23" s="10"/>
      <c r="K23" s="10"/>
      <c r="L23" s="10"/>
    </row>
    <row r="24" spans="2:12" ht="12.75">
      <c r="B24" s="170"/>
      <c r="C24" s="22"/>
      <c r="D24" s="23"/>
      <c r="E24" s="24"/>
      <c r="F24" s="172"/>
      <c r="G24" s="26"/>
      <c r="H24" s="10"/>
      <c r="I24" s="10"/>
      <c r="J24" s="10"/>
      <c r="K24" s="10"/>
      <c r="L24" s="10"/>
    </row>
    <row r="25" spans="2:12" ht="12.75">
      <c r="B25" s="79"/>
      <c r="C25" s="22"/>
      <c r="D25" s="23"/>
      <c r="E25" s="24"/>
      <c r="F25" s="172"/>
      <c r="G25" s="26"/>
      <c r="H25" s="10"/>
      <c r="I25" s="10"/>
      <c r="J25" s="10"/>
      <c r="K25" s="10"/>
      <c r="L25" s="10"/>
    </row>
    <row r="26" spans="2:12" ht="13.5" thickBot="1">
      <c r="B26" s="173"/>
      <c r="C26" s="174"/>
      <c r="D26" s="175"/>
      <c r="E26" s="176"/>
      <c r="F26" s="177"/>
      <c r="G26" s="26"/>
      <c r="H26" s="10"/>
      <c r="I26" s="10"/>
      <c r="J26" s="10"/>
      <c r="K26" s="10"/>
      <c r="L26" s="10"/>
    </row>
    <row r="27" spans="1:12" s="105" customFormat="1" ht="35.25" customHeight="1" thickBot="1">
      <c r="A27" s="101"/>
      <c r="B27" s="158"/>
      <c r="C27" s="158"/>
      <c r="D27" s="158"/>
      <c r="E27" s="159"/>
      <c r="F27" s="157"/>
      <c r="G27" s="157"/>
      <c r="H27" s="157"/>
      <c r="I27" s="157"/>
      <c r="J27" s="157"/>
      <c r="K27" s="157"/>
      <c r="L27" s="157"/>
    </row>
    <row r="28" spans="2:12" ht="17.25" customHeight="1">
      <c r="B28" s="164"/>
      <c r="C28" s="165" t="s">
        <v>43</v>
      </c>
      <c r="D28" s="166"/>
      <c r="E28" s="166"/>
      <c r="F28" s="167"/>
      <c r="H28" s="10"/>
      <c r="I28" s="10"/>
      <c r="J28" s="10"/>
      <c r="K28" s="10"/>
      <c r="L28" s="10"/>
    </row>
    <row r="29" spans="2:12" ht="12.75">
      <c r="B29" s="168" t="s">
        <v>5</v>
      </c>
      <c r="C29" s="18" t="s">
        <v>6</v>
      </c>
      <c r="D29" s="19" t="s">
        <v>7</v>
      </c>
      <c r="E29" s="20" t="s">
        <v>8</v>
      </c>
      <c r="F29" s="169" t="s">
        <v>9</v>
      </c>
      <c r="G29" s="30"/>
      <c r="H29" s="43"/>
      <c r="I29" s="6"/>
      <c r="J29" s="132"/>
      <c r="K29" s="30"/>
      <c r="L29" s="30"/>
    </row>
    <row r="30" spans="2:12" ht="12.75">
      <c r="B30" s="170"/>
      <c r="C30" s="22"/>
      <c r="D30" s="23"/>
      <c r="E30" s="24"/>
      <c r="F30" s="171"/>
      <c r="G30" s="25"/>
      <c r="H30" s="10"/>
      <c r="I30" s="10"/>
      <c r="J30" s="10"/>
      <c r="K30" s="10"/>
      <c r="L30" s="10"/>
    </row>
    <row r="31" spans="2:12" ht="12.75">
      <c r="B31" s="79"/>
      <c r="C31" s="22"/>
      <c r="D31" s="23"/>
      <c r="E31" s="24"/>
      <c r="F31" s="172"/>
      <c r="G31" s="26"/>
      <c r="H31" s="10"/>
      <c r="I31" s="10"/>
      <c r="J31" s="10"/>
      <c r="K31" s="10"/>
      <c r="L31" s="10"/>
    </row>
    <row r="32" spans="2:12" ht="12.75">
      <c r="B32" s="170"/>
      <c r="C32" s="22"/>
      <c r="D32" s="23"/>
      <c r="E32" s="24"/>
      <c r="F32" s="172"/>
      <c r="G32" s="26"/>
      <c r="H32" s="10"/>
      <c r="I32" s="10"/>
      <c r="J32" s="10"/>
      <c r="K32" s="10"/>
      <c r="L32" s="10"/>
    </row>
    <row r="33" spans="2:12" ht="12.75">
      <c r="B33" s="79"/>
      <c r="C33" s="22"/>
      <c r="D33" s="23"/>
      <c r="E33" s="24"/>
      <c r="F33" s="172"/>
      <c r="G33" s="26"/>
      <c r="H33" s="10"/>
      <c r="I33" s="10"/>
      <c r="J33" s="10"/>
      <c r="K33" s="10"/>
      <c r="L33" s="10"/>
    </row>
    <row r="34" spans="2:12" ht="12.75">
      <c r="B34" s="170"/>
      <c r="C34" s="22"/>
      <c r="D34" s="23"/>
      <c r="E34" s="24"/>
      <c r="F34" s="172"/>
      <c r="G34" s="26"/>
      <c r="H34" s="10"/>
      <c r="I34" s="10"/>
      <c r="J34" s="10"/>
      <c r="K34" s="10"/>
      <c r="L34" s="10"/>
    </row>
    <row r="35" spans="2:12" ht="12.75">
      <c r="B35" s="79"/>
      <c r="C35" s="22"/>
      <c r="D35" s="23"/>
      <c r="E35" s="24"/>
      <c r="F35" s="172"/>
      <c r="G35" s="26"/>
      <c r="H35" s="10"/>
      <c r="I35" s="10"/>
      <c r="J35" s="10"/>
      <c r="K35" s="10"/>
      <c r="L35" s="10"/>
    </row>
    <row r="36" spans="2:12" ht="13.5" thickBot="1">
      <c r="B36" s="173"/>
      <c r="C36" s="174"/>
      <c r="D36" s="175"/>
      <c r="E36" s="176"/>
      <c r="F36" s="177"/>
      <c r="G36" s="26"/>
      <c r="H36" s="10"/>
      <c r="I36" s="10"/>
      <c r="J36" s="10"/>
      <c r="K36" s="10"/>
      <c r="L36" s="10"/>
    </row>
    <row r="37" spans="1:12" s="105" customFormat="1" ht="35.25" customHeight="1" thickBot="1">
      <c r="A37" s="101"/>
      <c r="B37" s="158"/>
      <c r="C37" s="158"/>
      <c r="D37" s="158"/>
      <c r="E37" s="159"/>
      <c r="F37" s="157"/>
      <c r="G37" s="157"/>
      <c r="H37" s="157"/>
      <c r="I37" s="157"/>
      <c r="J37" s="157"/>
      <c r="K37" s="157"/>
      <c r="L37" s="157"/>
    </row>
    <row r="38" spans="2:12" ht="17.25" customHeight="1">
      <c r="B38" s="164"/>
      <c r="C38" s="165" t="s">
        <v>44</v>
      </c>
      <c r="D38" s="166"/>
      <c r="E38" s="166"/>
      <c r="F38" s="167"/>
      <c r="H38" s="10"/>
      <c r="I38" s="10"/>
      <c r="J38" s="10"/>
      <c r="K38" s="10"/>
      <c r="L38" s="10"/>
    </row>
    <row r="39" spans="2:12" ht="12.75">
      <c r="B39" s="168" t="s">
        <v>5</v>
      </c>
      <c r="C39" s="18" t="s">
        <v>6</v>
      </c>
      <c r="D39" s="19" t="s">
        <v>7</v>
      </c>
      <c r="E39" s="20" t="s">
        <v>8</v>
      </c>
      <c r="F39" s="169" t="s">
        <v>9</v>
      </c>
      <c r="G39" s="30"/>
      <c r="H39" s="43"/>
      <c r="I39" s="6"/>
      <c r="J39" s="132"/>
      <c r="K39" s="30"/>
      <c r="L39" s="30"/>
    </row>
    <row r="40" spans="2:12" ht="12.75">
      <c r="B40" s="170"/>
      <c r="C40" s="22"/>
      <c r="D40" s="23"/>
      <c r="E40" s="24"/>
      <c r="F40" s="171"/>
      <c r="G40" s="25"/>
      <c r="H40" s="10"/>
      <c r="I40" s="10"/>
      <c r="J40" s="10"/>
      <c r="K40" s="10"/>
      <c r="L40" s="10"/>
    </row>
    <row r="41" spans="2:12" ht="12.75">
      <c r="B41" s="79"/>
      <c r="C41" s="22"/>
      <c r="D41" s="23"/>
      <c r="E41" s="24"/>
      <c r="F41" s="172"/>
      <c r="G41" s="26"/>
      <c r="H41" s="10"/>
      <c r="I41" s="10"/>
      <c r="J41" s="10"/>
      <c r="K41" s="10"/>
      <c r="L41" s="10"/>
    </row>
    <row r="42" spans="2:12" ht="12.75">
      <c r="B42" s="170"/>
      <c r="C42" s="22"/>
      <c r="D42" s="23"/>
      <c r="E42" s="24"/>
      <c r="F42" s="172"/>
      <c r="G42" s="26"/>
      <c r="H42" s="10"/>
      <c r="I42" s="10"/>
      <c r="J42" s="10"/>
      <c r="K42" s="10"/>
      <c r="L42" s="10"/>
    </row>
    <row r="43" spans="2:12" ht="12.75">
      <c r="B43" s="79"/>
      <c r="C43" s="22"/>
      <c r="D43" s="23"/>
      <c r="E43" s="24"/>
      <c r="F43" s="172"/>
      <c r="G43" s="26"/>
      <c r="H43" s="10"/>
      <c r="I43" s="10"/>
      <c r="J43" s="10"/>
      <c r="K43" s="10"/>
      <c r="L43" s="10"/>
    </row>
    <row r="44" spans="2:12" ht="12.75">
      <c r="B44" s="170"/>
      <c r="C44" s="22"/>
      <c r="D44" s="23"/>
      <c r="E44" s="24"/>
      <c r="F44" s="172"/>
      <c r="G44" s="26"/>
      <c r="H44" s="10"/>
      <c r="I44" s="10"/>
      <c r="J44" s="10"/>
      <c r="K44" s="10"/>
      <c r="L44" s="10"/>
    </row>
    <row r="45" spans="2:12" ht="12.75">
      <c r="B45" s="79"/>
      <c r="C45" s="22"/>
      <c r="D45" s="23"/>
      <c r="E45" s="24"/>
      <c r="F45" s="172"/>
      <c r="G45" s="26"/>
      <c r="H45" s="10"/>
      <c r="I45" s="10"/>
      <c r="J45" s="10"/>
      <c r="K45" s="10"/>
      <c r="L45" s="10"/>
    </row>
    <row r="46" spans="2:12" ht="13.5" thickBot="1">
      <c r="B46" s="173"/>
      <c r="C46" s="174"/>
      <c r="D46" s="175"/>
      <c r="E46" s="176"/>
      <c r="F46" s="177"/>
      <c r="G46" s="26"/>
      <c r="H46" s="10"/>
      <c r="I46" s="10"/>
      <c r="J46" s="10"/>
      <c r="K46" s="10"/>
      <c r="L46" s="10"/>
    </row>
    <row r="47" spans="2:7" s="10" customFormat="1" ht="12.75">
      <c r="B47" s="30"/>
      <c r="C47" s="160"/>
      <c r="D47" s="161"/>
      <c r="E47" s="162"/>
      <c r="F47" s="162"/>
      <c r="G47" s="26"/>
    </row>
    <row r="48" spans="8:12" ht="12.75">
      <c r="H48" s="10"/>
      <c r="I48" s="10"/>
      <c r="J48" s="10"/>
      <c r="K48" s="10"/>
      <c r="L48" s="10"/>
    </row>
    <row r="49" spans="8:12" ht="12.75">
      <c r="H49" s="10"/>
      <c r="I49" s="10"/>
      <c r="J49" s="10"/>
      <c r="K49" s="10"/>
      <c r="L49" s="10"/>
    </row>
    <row r="50" spans="8:12" ht="12.75">
      <c r="H50" s="10"/>
      <c r="I50" s="10"/>
      <c r="J50" s="10"/>
      <c r="K50" s="10"/>
      <c r="L50" s="10"/>
    </row>
    <row r="51" spans="8:12" ht="12.75">
      <c r="H51" s="10"/>
      <c r="I51" s="10"/>
      <c r="J51" s="10"/>
      <c r="K51" s="10"/>
      <c r="L51" s="10"/>
    </row>
    <row r="52" spans="8:12" ht="12.75">
      <c r="H52" s="10"/>
      <c r="I52" s="10"/>
      <c r="J52" s="10"/>
      <c r="K52" s="10"/>
      <c r="L52" s="10"/>
    </row>
  </sheetData>
  <sheetProtection/>
  <mergeCells count="2">
    <mergeCell ref="B3:F3"/>
    <mergeCell ref="B6:D6"/>
  </mergeCells>
  <printOptions/>
  <pageMargins left="0.787401575" right="0.787401575" top="0.984251969" bottom="0.984251969"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codeName="List2"/>
  <dimension ref="A1:L29"/>
  <sheetViews>
    <sheetView zoomScalePageLayoutView="0" workbookViewId="0" topLeftCell="A1">
      <selection activeCell="F6" sqref="F6:K6"/>
    </sheetView>
  </sheetViews>
  <sheetFormatPr defaultColWidth="9.00390625" defaultRowHeight="12.75"/>
  <cols>
    <col min="1" max="1" width="1.625" style="1" customWidth="1"/>
    <col min="2" max="2" width="5.125" style="3" customWidth="1"/>
    <col min="3" max="3" width="25.25390625" style="1" customWidth="1"/>
    <col min="4" max="4" width="3.75390625" style="1" hidden="1" customWidth="1"/>
    <col min="5" max="5" width="16.00390625" style="1" customWidth="1"/>
    <col min="6" max="11" width="7.75390625" style="1" customWidth="1"/>
    <col min="12" max="12" width="1.75390625" style="1" customWidth="1"/>
    <col min="13" max="16384" width="9.125" style="1" customWidth="1"/>
  </cols>
  <sheetData>
    <row r="1" spans="1:12" ht="12" customHeight="1" thickBot="1">
      <c r="A1" s="164"/>
      <c r="B1" s="199"/>
      <c r="C1" s="198" t="str">
        <f>prezence!B3</f>
        <v>O pohár Nové Včelnice  18.10.2014</v>
      </c>
      <c r="D1" s="166"/>
      <c r="E1" s="166"/>
      <c r="F1" s="166"/>
      <c r="G1" s="166"/>
      <c r="H1" s="166"/>
      <c r="I1" s="166"/>
      <c r="J1" s="166"/>
      <c r="K1" s="166"/>
      <c r="L1" s="167"/>
    </row>
    <row r="2" spans="1:12" ht="12" customHeight="1">
      <c r="A2" s="5"/>
      <c r="B2" s="30"/>
      <c r="C2" s="72" t="s">
        <v>34</v>
      </c>
      <c r="D2" s="10"/>
      <c r="E2" s="10" t="str">
        <f>prezence!E7</f>
        <v>základní stupeň</v>
      </c>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v>1</v>
      </c>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f>rozlosování!B10</f>
        <v>0</v>
      </c>
      <c r="C7" s="83">
        <f>rozlosování!C10</f>
        <v>0</v>
      </c>
      <c r="D7" s="83">
        <f>rozlosování!D10</f>
        <v>0</v>
      </c>
      <c r="E7" s="83">
        <f>rozlosování!E10</f>
        <v>0</v>
      </c>
      <c r="F7" s="178"/>
      <c r="G7" s="178"/>
      <c r="H7" s="178"/>
      <c r="I7" s="178"/>
      <c r="J7" s="178"/>
      <c r="K7" s="76"/>
      <c r="L7" s="9"/>
    </row>
    <row r="8" spans="1:12" ht="18" customHeight="1">
      <c r="A8" s="5"/>
      <c r="B8" s="79">
        <f>rozlosování!B11</f>
        <v>0</v>
      </c>
      <c r="C8" s="45">
        <f>rozlosování!C11</f>
        <v>0</v>
      </c>
      <c r="D8" s="45">
        <f>rozlosování!D11</f>
        <v>0</v>
      </c>
      <c r="E8" s="45">
        <f>rozlosování!E11</f>
        <v>0</v>
      </c>
      <c r="F8" s="95"/>
      <c r="G8" s="95"/>
      <c r="H8" s="95"/>
      <c r="I8" s="95"/>
      <c r="J8" s="95"/>
      <c r="K8" s="77"/>
      <c r="L8" s="9"/>
    </row>
    <row r="9" spans="1:12" ht="18" customHeight="1">
      <c r="A9" s="5"/>
      <c r="B9" s="79">
        <f>rozlosování!B12</f>
        <v>0</v>
      </c>
      <c r="C9" s="45">
        <f>rozlosování!C12</f>
        <v>0</v>
      </c>
      <c r="D9" s="45">
        <f>rozlosování!D12</f>
        <v>0</v>
      </c>
      <c r="E9" s="45">
        <f>rozlosování!E12</f>
        <v>0</v>
      </c>
      <c r="F9" s="95"/>
      <c r="G9" s="95"/>
      <c r="H9" s="95"/>
      <c r="I9" s="95"/>
      <c r="J9" s="95"/>
      <c r="K9" s="77"/>
      <c r="L9" s="9"/>
    </row>
    <row r="10" spans="1:12" ht="18" customHeight="1">
      <c r="A10" s="5"/>
      <c r="B10" s="79">
        <f>rozlosování!B13</f>
        <v>0</v>
      </c>
      <c r="C10" s="45">
        <f>rozlosování!C13</f>
        <v>0</v>
      </c>
      <c r="D10" s="45">
        <f>rozlosování!D13</f>
        <v>0</v>
      </c>
      <c r="E10" s="45">
        <f>rozlosování!E13</f>
        <v>0</v>
      </c>
      <c r="F10" s="95"/>
      <c r="G10" s="95"/>
      <c r="H10" s="95"/>
      <c r="I10" s="95"/>
      <c r="J10" s="95"/>
      <c r="K10" s="77"/>
      <c r="L10" s="9"/>
    </row>
    <row r="11" spans="1:12" ht="18" customHeight="1">
      <c r="A11" s="5"/>
      <c r="B11" s="79">
        <f>rozlosování!B14</f>
        <v>0</v>
      </c>
      <c r="C11" s="45">
        <f>rozlosování!C14</f>
        <v>0</v>
      </c>
      <c r="D11" s="45">
        <f>rozlosování!D14</f>
        <v>0</v>
      </c>
      <c r="E11" s="45">
        <f>rozlosování!E14</f>
        <v>0</v>
      </c>
      <c r="F11" s="95"/>
      <c r="G11" s="95"/>
      <c r="H11" s="95"/>
      <c r="I11" s="95"/>
      <c r="J11" s="95"/>
      <c r="K11" s="77"/>
      <c r="L11" s="9"/>
    </row>
    <row r="12" spans="1:12" ht="18" customHeight="1">
      <c r="A12" s="5"/>
      <c r="B12" s="79">
        <f>rozlosování!B15</f>
        <v>0</v>
      </c>
      <c r="C12" s="45">
        <f>rozlosování!C15</f>
        <v>0</v>
      </c>
      <c r="D12" s="45">
        <f>rozlosování!D15</f>
        <v>0</v>
      </c>
      <c r="E12" s="45">
        <f>rozlosování!E15</f>
        <v>0</v>
      </c>
      <c r="F12" s="95"/>
      <c r="G12" s="95"/>
      <c r="H12" s="95"/>
      <c r="I12" s="95"/>
      <c r="J12" s="95"/>
      <c r="K12" s="77"/>
      <c r="L12" s="9"/>
    </row>
    <row r="13" spans="1:12" ht="18" customHeight="1" thickBot="1">
      <c r="A13" s="5"/>
      <c r="B13" s="81">
        <f>rozlosování!B16</f>
        <v>0</v>
      </c>
      <c r="C13" s="84">
        <f>rozlosování!C16</f>
        <v>0</v>
      </c>
      <c r="D13" s="84">
        <f>rozlosování!D16</f>
        <v>0</v>
      </c>
      <c r="E13" s="84">
        <f>rozlosování!E16</f>
        <v>0</v>
      </c>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t="str">
        <f>prezence!B3</f>
        <v>O pohár Nové Včelnice  18.10.2014</v>
      </c>
      <c r="D16" s="166"/>
      <c r="E16" s="166"/>
      <c r="F16" s="166"/>
      <c r="G16" s="166"/>
      <c r="H16" s="166"/>
      <c r="I16" s="166"/>
      <c r="J16" s="166"/>
      <c r="K16" s="166"/>
      <c r="L16" s="167"/>
    </row>
    <row r="17" spans="1:12" ht="12" customHeight="1">
      <c r="A17" s="5"/>
      <c r="B17" s="30"/>
      <c r="C17" s="72" t="s">
        <v>34</v>
      </c>
      <c r="D17" s="10"/>
      <c r="E17" s="10" t="str">
        <f>prezence!E7</f>
        <v>základní stupeň</v>
      </c>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v>1</v>
      </c>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f>rozlosování!B10</f>
        <v>0</v>
      </c>
      <c r="C22" s="83">
        <f>rozlosování!C10</f>
        <v>0</v>
      </c>
      <c r="D22" s="83">
        <f>rozlosování!D10</f>
        <v>0</v>
      </c>
      <c r="E22" s="83">
        <f>rozlosování!E10</f>
        <v>0</v>
      </c>
      <c r="F22" s="178"/>
      <c r="G22" s="178"/>
      <c r="H22" s="178"/>
      <c r="I22" s="178"/>
      <c r="J22" s="178"/>
      <c r="K22" s="76"/>
      <c r="L22" s="9"/>
    </row>
    <row r="23" spans="1:12" ht="18" customHeight="1">
      <c r="A23" s="5"/>
      <c r="B23" s="79">
        <f>rozlosování!B11</f>
        <v>0</v>
      </c>
      <c r="C23" s="45">
        <f>rozlosování!C11</f>
        <v>0</v>
      </c>
      <c r="D23" s="45">
        <f>rozlosování!D11</f>
        <v>0</v>
      </c>
      <c r="E23" s="45">
        <f>rozlosování!E11</f>
        <v>0</v>
      </c>
      <c r="F23" s="95"/>
      <c r="G23" s="95"/>
      <c r="H23" s="95"/>
      <c r="I23" s="95"/>
      <c r="J23" s="95"/>
      <c r="K23" s="77"/>
      <c r="L23" s="9"/>
    </row>
    <row r="24" spans="1:12" ht="18" customHeight="1">
      <c r="A24" s="5"/>
      <c r="B24" s="79">
        <f>rozlosování!B12</f>
        <v>0</v>
      </c>
      <c r="C24" s="45">
        <f>rozlosování!C12</f>
        <v>0</v>
      </c>
      <c r="D24" s="45">
        <f>rozlosování!D12</f>
        <v>0</v>
      </c>
      <c r="E24" s="45">
        <f>rozlosování!E12</f>
        <v>0</v>
      </c>
      <c r="F24" s="95"/>
      <c r="G24" s="95"/>
      <c r="H24" s="95"/>
      <c r="I24" s="95"/>
      <c r="J24" s="95"/>
      <c r="K24" s="77"/>
      <c r="L24" s="9"/>
    </row>
    <row r="25" spans="1:12" ht="18" customHeight="1">
      <c r="A25" s="5"/>
      <c r="B25" s="79">
        <f>rozlosování!B13</f>
        <v>0</v>
      </c>
      <c r="C25" s="45">
        <f>rozlosování!C13</f>
        <v>0</v>
      </c>
      <c r="D25" s="45">
        <f>rozlosování!D13</f>
        <v>0</v>
      </c>
      <c r="E25" s="45">
        <f>rozlosování!E13</f>
        <v>0</v>
      </c>
      <c r="F25" s="95"/>
      <c r="G25" s="95"/>
      <c r="H25" s="95"/>
      <c r="I25" s="95"/>
      <c r="J25" s="95"/>
      <c r="K25" s="77"/>
      <c r="L25" s="9"/>
    </row>
    <row r="26" spans="1:12" ht="18" customHeight="1">
      <c r="A26" s="5"/>
      <c r="B26" s="79">
        <f>rozlosování!B14</f>
        <v>0</v>
      </c>
      <c r="C26" s="45">
        <f>rozlosování!C14</f>
        <v>0</v>
      </c>
      <c r="D26" s="45">
        <f>rozlosování!D14</f>
        <v>0</v>
      </c>
      <c r="E26" s="45">
        <f>rozlosování!E14</f>
        <v>0</v>
      </c>
      <c r="F26" s="95"/>
      <c r="G26" s="95"/>
      <c r="H26" s="95"/>
      <c r="I26" s="95"/>
      <c r="J26" s="95"/>
      <c r="K26" s="77"/>
      <c r="L26" s="9"/>
    </row>
    <row r="27" spans="1:12" ht="18" customHeight="1">
      <c r="A27" s="5"/>
      <c r="B27" s="79">
        <f>rozlosování!B15</f>
        <v>0</v>
      </c>
      <c r="C27" s="45">
        <f>rozlosování!C15</f>
        <v>0</v>
      </c>
      <c r="D27" s="45">
        <f>rozlosování!D15</f>
        <v>0</v>
      </c>
      <c r="E27" s="45">
        <f>rozlosování!E15</f>
        <v>0</v>
      </c>
      <c r="F27" s="95"/>
      <c r="G27" s="95"/>
      <c r="H27" s="95"/>
      <c r="I27" s="95"/>
      <c r="J27" s="95"/>
      <c r="K27" s="77"/>
      <c r="L27" s="9"/>
    </row>
    <row r="28" spans="1:12" ht="18" customHeight="1" thickBot="1">
      <c r="A28" s="5"/>
      <c r="B28" s="81">
        <f>rozlosování!B16</f>
        <v>0</v>
      </c>
      <c r="C28" s="84">
        <f>rozlosování!C16</f>
        <v>0</v>
      </c>
      <c r="D28" s="84">
        <f>rozlosování!D16</f>
        <v>0</v>
      </c>
      <c r="E28" s="84">
        <f>rozlosování!E16</f>
        <v>0</v>
      </c>
      <c r="F28" s="80"/>
      <c r="G28" s="80"/>
      <c r="H28" s="80"/>
      <c r="I28" s="80"/>
      <c r="J28" s="80"/>
      <c r="K28" s="78"/>
      <c r="L28" s="9"/>
    </row>
    <row r="29" spans="1:12" ht="12" customHeight="1" thickBot="1">
      <c r="A29" s="11"/>
      <c r="B29" s="197"/>
      <c r="C29" s="195"/>
      <c r="D29" s="195"/>
      <c r="E29" s="195"/>
      <c r="F29" s="195"/>
      <c r="G29" s="195"/>
      <c r="H29" s="195"/>
      <c r="I29" s="195"/>
      <c r="J29" s="195"/>
      <c r="K29" s="195"/>
      <c r="L29" s="14"/>
    </row>
  </sheetData>
  <sheetProtection selectLockedCells="1"/>
  <printOptions/>
  <pageMargins left="0.3937007874015748" right="0.3937007874015748"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List9"/>
  <dimension ref="A1:L62"/>
  <sheetViews>
    <sheetView zoomScalePageLayoutView="0" workbookViewId="0" topLeftCell="A40">
      <selection activeCell="L41" sqref="L41"/>
    </sheetView>
  </sheetViews>
  <sheetFormatPr defaultColWidth="9.00390625" defaultRowHeight="12.75"/>
  <cols>
    <col min="1" max="1" width="5.125" style="3" customWidth="1"/>
    <col min="2" max="2" width="25.25390625" style="1" customWidth="1"/>
    <col min="3" max="3" width="3.75390625" style="1" hidden="1" customWidth="1"/>
    <col min="4" max="4" width="13.125" style="1" customWidth="1"/>
    <col min="5" max="10" width="8.875" style="1" customWidth="1"/>
    <col min="11" max="11" width="8.00390625" style="1" customWidth="1"/>
    <col min="12" max="12" width="9.125" style="10" customWidth="1"/>
    <col min="13" max="16384" width="9.125" style="1" customWidth="1"/>
  </cols>
  <sheetData>
    <row r="1" spans="1:11" s="152" customFormat="1" ht="12" customHeight="1">
      <c r="A1" s="231" t="str">
        <f>prezence!B3</f>
        <v>O pohár Nové Včelnice  18.10.2014</v>
      </c>
      <c r="B1" s="231"/>
      <c r="C1" s="231"/>
      <c r="D1" s="231"/>
      <c r="E1" s="231"/>
      <c r="F1" s="231"/>
      <c r="G1" s="231"/>
      <c r="H1" s="231"/>
      <c r="I1" s="231"/>
      <c r="J1" s="231"/>
      <c r="K1" s="231"/>
    </row>
    <row r="2" spans="1:11" s="10" customFormat="1" ht="6" customHeight="1">
      <c r="A2" s="36"/>
      <c r="B2" s="36"/>
      <c r="C2" s="36"/>
      <c r="D2" s="36"/>
      <c r="E2" s="36"/>
      <c r="F2" s="36"/>
      <c r="G2" s="36"/>
      <c r="H2" s="36"/>
      <c r="I2" s="36"/>
      <c r="J2" s="36"/>
      <c r="K2" s="36"/>
    </row>
    <row r="3" spans="1:11" ht="12" customHeight="1">
      <c r="A3" s="30"/>
      <c r="B3" s="72" t="s">
        <v>34</v>
      </c>
      <c r="C3" s="10"/>
      <c r="D3" s="10" t="str">
        <f>prezence!E7</f>
        <v>základní stupeň</v>
      </c>
      <c r="E3" s="10"/>
      <c r="F3" s="10"/>
      <c r="G3" s="10"/>
      <c r="H3" s="10"/>
      <c r="I3" s="10"/>
      <c r="J3" s="10"/>
      <c r="K3" s="10"/>
    </row>
    <row r="4" spans="1:11" ht="6.75" customHeight="1" thickBot="1">
      <c r="A4" s="30"/>
      <c r="B4" s="72"/>
      <c r="C4" s="10"/>
      <c r="D4" s="42"/>
      <c r="E4" s="10"/>
      <c r="F4" s="10"/>
      <c r="G4" s="10"/>
      <c r="H4" s="10"/>
      <c r="I4" s="10"/>
      <c r="J4" s="10"/>
      <c r="K4" s="10"/>
    </row>
    <row r="5" spans="1:12" s="151" customFormat="1" ht="24.75" customHeight="1" thickBot="1">
      <c r="A5" s="147" t="s">
        <v>37</v>
      </c>
      <c r="B5" s="148" t="s">
        <v>6</v>
      </c>
      <c r="C5" s="149"/>
      <c r="D5" s="150" t="s">
        <v>8</v>
      </c>
      <c r="E5" s="189" t="s">
        <v>49</v>
      </c>
      <c r="F5" s="190" t="s">
        <v>50</v>
      </c>
      <c r="G5" s="190" t="s">
        <v>51</v>
      </c>
      <c r="H5" s="190" t="s">
        <v>52</v>
      </c>
      <c r="I5" s="190" t="s">
        <v>45</v>
      </c>
      <c r="J5" s="191" t="s">
        <v>46</v>
      </c>
      <c r="L5" s="104"/>
    </row>
    <row r="6" spans="1:10" s="10" customFormat="1" ht="6" customHeight="1" thickBot="1">
      <c r="A6" s="132"/>
      <c r="B6" s="30"/>
      <c r="C6" s="132"/>
      <c r="D6" s="132"/>
      <c r="E6" s="131"/>
      <c r="F6" s="131"/>
      <c r="G6" s="131"/>
      <c r="H6" s="131"/>
      <c r="I6" s="131"/>
      <c r="J6" s="131"/>
    </row>
    <row r="7" spans="1:12" s="138" customFormat="1" ht="28.5" customHeight="1">
      <c r="A7" s="133">
        <f>prezence!B10</f>
        <v>1</v>
      </c>
      <c r="B7" s="134" t="str">
        <f>prezence!C10</f>
        <v>Vybíralová  Kateřina</v>
      </c>
      <c r="C7" s="134">
        <f>prezence!D10</f>
        <v>2008</v>
      </c>
      <c r="D7" s="135" t="str">
        <f>prezence!E10</f>
        <v>JH</v>
      </c>
      <c r="E7" s="133"/>
      <c r="F7" s="134"/>
      <c r="G7" s="134"/>
      <c r="H7" s="134"/>
      <c r="I7" s="134"/>
      <c r="J7" s="136"/>
      <c r="K7" s="137"/>
      <c r="L7" s="137"/>
    </row>
    <row r="8" spans="1:12" s="138" customFormat="1" ht="28.5" customHeight="1">
      <c r="A8" s="139">
        <f>prezence!B11</f>
        <v>2</v>
      </c>
      <c r="B8" s="140" t="str">
        <f>prezence!C11</f>
        <v>Šímová  Viktorie</v>
      </c>
      <c r="C8" s="140">
        <f>prezence!D11</f>
        <v>2008</v>
      </c>
      <c r="D8" s="141" t="str">
        <f>prezence!E11</f>
        <v>JH</v>
      </c>
      <c r="E8" s="139"/>
      <c r="F8" s="140"/>
      <c r="G8" s="140"/>
      <c r="H8" s="140"/>
      <c r="I8" s="140"/>
      <c r="J8" s="142"/>
      <c r="K8" s="137"/>
      <c r="L8" s="137"/>
    </row>
    <row r="9" spans="1:12" s="138" customFormat="1" ht="28.5" customHeight="1">
      <c r="A9" s="139">
        <f>prezence!B12</f>
        <v>3</v>
      </c>
      <c r="B9" s="140" t="str">
        <f>prezence!C12</f>
        <v>Fúlsacková  Kateřina</v>
      </c>
      <c r="C9" s="140">
        <f>prezence!D12</f>
        <v>2008</v>
      </c>
      <c r="D9" s="141" t="str">
        <f>prezence!E12</f>
        <v>JH</v>
      </c>
      <c r="E9" s="139"/>
      <c r="F9" s="140"/>
      <c r="G9" s="140"/>
      <c r="H9" s="140"/>
      <c r="I9" s="140"/>
      <c r="J9" s="142"/>
      <c r="K9" s="137"/>
      <c r="L9" s="137"/>
    </row>
    <row r="10" spans="1:12" s="138" customFormat="1" ht="28.5" customHeight="1">
      <c r="A10" s="139">
        <f>prezence!B13</f>
        <v>4</v>
      </c>
      <c r="B10" s="140" t="str">
        <f>prezence!C13</f>
        <v>Dvořáková  Barbora</v>
      </c>
      <c r="C10" s="140">
        <f>prezence!D13</f>
        <v>2008</v>
      </c>
      <c r="D10" s="141" t="str">
        <f>prezence!E13</f>
        <v>JH</v>
      </c>
      <c r="E10" s="139"/>
      <c r="F10" s="140"/>
      <c r="G10" s="140"/>
      <c r="H10" s="140"/>
      <c r="I10" s="140"/>
      <c r="J10" s="142"/>
      <c r="K10" s="137"/>
      <c r="L10" s="137"/>
    </row>
    <row r="11" spans="1:12" s="138" customFormat="1" ht="28.5" customHeight="1">
      <c r="A11" s="139">
        <f>prezence!B14</f>
        <v>5</v>
      </c>
      <c r="B11" s="140" t="str">
        <f>prezence!C14</f>
        <v>Nezvedová  Nikola</v>
      </c>
      <c r="C11" s="140">
        <f>prezence!D14</f>
        <v>2007</v>
      </c>
      <c r="D11" s="141" t="str">
        <f>prezence!E14</f>
        <v>Pe</v>
      </c>
      <c r="E11" s="139"/>
      <c r="F11" s="140"/>
      <c r="G11" s="140"/>
      <c r="H11" s="140"/>
      <c r="I11" s="140"/>
      <c r="J11" s="142"/>
      <c r="K11" s="137"/>
      <c r="L11" s="137"/>
    </row>
    <row r="12" spans="1:12" s="138" customFormat="1" ht="28.5" customHeight="1">
      <c r="A12" s="139">
        <f>prezence!B15</f>
        <v>6</v>
      </c>
      <c r="B12" s="140" t="str">
        <f>prezence!C15</f>
        <v>Ošmerová  Magdalena</v>
      </c>
      <c r="C12" s="140">
        <f>prezence!D15</f>
        <v>2008</v>
      </c>
      <c r="D12" s="141" t="str">
        <f>prezence!E15</f>
        <v>CB</v>
      </c>
      <c r="E12" s="139"/>
      <c r="F12" s="140"/>
      <c r="G12" s="140"/>
      <c r="H12" s="140"/>
      <c r="I12" s="140"/>
      <c r="J12" s="142"/>
      <c r="K12" s="137"/>
      <c r="L12" s="137"/>
    </row>
    <row r="13" spans="1:12" s="138" customFormat="1" ht="28.5" customHeight="1">
      <c r="A13" s="139">
        <f>prezence!B16</f>
        <v>7</v>
      </c>
      <c r="B13" s="140" t="str">
        <f>prezence!C16</f>
        <v>Šestáková  Isabela</v>
      </c>
      <c r="C13" s="140">
        <f>prezence!D16</f>
        <v>2007</v>
      </c>
      <c r="D13" s="141" t="str">
        <f>prezence!E16</f>
        <v>CB</v>
      </c>
      <c r="E13" s="139"/>
      <c r="F13" s="140"/>
      <c r="G13" s="140"/>
      <c r="H13" s="140"/>
      <c r="I13" s="140"/>
      <c r="J13" s="142"/>
      <c r="L13" s="137"/>
    </row>
    <row r="14" spans="1:12" s="138" customFormat="1" ht="28.5" customHeight="1">
      <c r="A14" s="139">
        <f>prezence!B17</f>
        <v>8</v>
      </c>
      <c r="B14" s="140" t="str">
        <f>prezence!C17</f>
        <v>Tušlová  Natálie</v>
      </c>
      <c r="C14" s="140">
        <f>prezence!D17</f>
        <v>2007</v>
      </c>
      <c r="D14" s="141" t="str">
        <f>prezence!E17</f>
        <v>CB</v>
      </c>
      <c r="E14" s="139"/>
      <c r="F14" s="140"/>
      <c r="G14" s="140"/>
      <c r="H14" s="140"/>
      <c r="I14" s="140"/>
      <c r="J14" s="142"/>
      <c r="L14" s="137"/>
    </row>
    <row r="15" spans="1:12" s="138" customFormat="1" ht="28.5" customHeight="1">
      <c r="A15" s="139">
        <f>prezence!B18</f>
        <v>9</v>
      </c>
      <c r="B15" s="140" t="str">
        <f>prezence!C18</f>
        <v>Candrová  Michaela</v>
      </c>
      <c r="C15" s="140">
        <f>prezence!D18</f>
        <v>2007</v>
      </c>
      <c r="D15" s="141" t="str">
        <f>prezence!E18</f>
        <v>CB</v>
      </c>
      <c r="E15" s="139"/>
      <c r="F15" s="140"/>
      <c r="G15" s="140"/>
      <c r="H15" s="140"/>
      <c r="I15" s="140"/>
      <c r="J15" s="142"/>
      <c r="L15" s="137"/>
    </row>
    <row r="16" spans="1:12" s="138" customFormat="1" ht="28.5" customHeight="1">
      <c r="A16" s="139">
        <f>prezence!B19</f>
        <v>10</v>
      </c>
      <c r="B16" s="140" t="str">
        <f>prezence!C19</f>
        <v>Šrámková  Barbora</v>
      </c>
      <c r="C16" s="140">
        <f>prezence!D19</f>
        <v>2008</v>
      </c>
      <c r="D16" s="141" t="str">
        <f>prezence!E19</f>
        <v>CB</v>
      </c>
      <c r="E16" s="139"/>
      <c r="F16" s="140"/>
      <c r="G16" s="140"/>
      <c r="H16" s="140"/>
      <c r="I16" s="140"/>
      <c r="J16" s="142"/>
      <c r="L16" s="137"/>
    </row>
    <row r="17" spans="1:12" s="138" customFormat="1" ht="28.5" customHeight="1">
      <c r="A17" s="139">
        <f>prezence!B20</f>
        <v>11</v>
      </c>
      <c r="B17" s="140" t="str">
        <f>prezence!C20</f>
        <v>Eisselltová  Ellen</v>
      </c>
      <c r="C17" s="140">
        <f>prezence!D20</f>
        <v>2008</v>
      </c>
      <c r="D17" s="141" t="str">
        <f>prezence!E20</f>
        <v>CB</v>
      </c>
      <c r="E17" s="139"/>
      <c r="F17" s="140"/>
      <c r="G17" s="140"/>
      <c r="H17" s="140"/>
      <c r="I17" s="140"/>
      <c r="J17" s="142"/>
      <c r="L17" s="137"/>
    </row>
    <row r="18" spans="1:12" s="138" customFormat="1" ht="28.5" customHeight="1">
      <c r="A18" s="139">
        <f>prezence!B21</f>
        <v>12</v>
      </c>
      <c r="B18" s="140" t="str">
        <f>prezence!C21</f>
        <v>Hirshová  Marion</v>
      </c>
      <c r="C18" s="140">
        <f>prezence!D21</f>
        <v>2008</v>
      </c>
      <c r="D18" s="141" t="str">
        <f>prezence!E21</f>
        <v>CB</v>
      </c>
      <c r="E18" s="139"/>
      <c r="F18" s="140"/>
      <c r="G18" s="140"/>
      <c r="H18" s="140"/>
      <c r="I18" s="140"/>
      <c r="J18" s="142"/>
      <c r="L18" s="137"/>
    </row>
    <row r="19" spans="1:12" s="138" customFormat="1" ht="28.5" customHeight="1">
      <c r="A19" s="139">
        <f>prezence!B22</f>
        <v>13</v>
      </c>
      <c r="B19" s="140" t="str">
        <f>prezence!C22</f>
        <v>Dvořáková Kateřina</v>
      </c>
      <c r="C19" s="140">
        <f>prezence!D22</f>
        <v>2007</v>
      </c>
      <c r="D19" s="141" t="str">
        <f>prezence!E22</f>
        <v>CB</v>
      </c>
      <c r="E19" s="139"/>
      <c r="F19" s="140"/>
      <c r="G19" s="140"/>
      <c r="H19" s="140"/>
      <c r="I19" s="140"/>
      <c r="J19" s="142"/>
      <c r="L19" s="137"/>
    </row>
    <row r="20" spans="1:12" s="138" customFormat="1" ht="28.5" customHeight="1">
      <c r="A20" s="139">
        <f>prezence!B23</f>
        <v>14</v>
      </c>
      <c r="B20" s="140" t="str">
        <f>prezence!C23</f>
        <v>Švehlová  Rozárie</v>
      </c>
      <c r="C20" s="140">
        <f>prezence!D23</f>
        <v>2008</v>
      </c>
      <c r="D20" s="141" t="str">
        <f>prezence!E23</f>
        <v>CB</v>
      </c>
      <c r="E20" s="139"/>
      <c r="F20" s="140"/>
      <c r="G20" s="140"/>
      <c r="H20" s="140"/>
      <c r="I20" s="140"/>
      <c r="J20" s="142"/>
      <c r="L20" s="137"/>
    </row>
    <row r="21" spans="1:12" s="138" customFormat="1" ht="28.5" customHeight="1">
      <c r="A21" s="139">
        <f>prezence!B24</f>
        <v>15</v>
      </c>
      <c r="B21" s="140" t="str">
        <f>prezence!C24</f>
        <v>Kollerová   Marika</v>
      </c>
      <c r="C21" s="140">
        <f>prezence!D24</f>
        <v>2008</v>
      </c>
      <c r="D21" s="141" t="str">
        <f>prezence!E24</f>
        <v>CB</v>
      </c>
      <c r="E21" s="139"/>
      <c r="F21" s="140"/>
      <c r="G21" s="140"/>
      <c r="H21" s="140"/>
      <c r="I21" s="140"/>
      <c r="J21" s="142"/>
      <c r="L21" s="137"/>
    </row>
    <row r="22" spans="1:12" s="138" customFormat="1" ht="28.5" customHeight="1">
      <c r="A22" s="139">
        <f>prezence!B25</f>
        <v>16</v>
      </c>
      <c r="B22" s="140" t="str">
        <f>prezence!C25</f>
        <v>Lejtnerová  Eliška</v>
      </c>
      <c r="C22" s="140">
        <f>prezence!D25</f>
        <v>2007</v>
      </c>
      <c r="D22" s="141" t="str">
        <f>prezence!E25</f>
        <v>NV</v>
      </c>
      <c r="E22" s="139"/>
      <c r="F22" s="140"/>
      <c r="G22" s="140"/>
      <c r="H22" s="140"/>
      <c r="I22" s="140"/>
      <c r="J22" s="142"/>
      <c r="L22" s="137"/>
    </row>
    <row r="23" spans="1:12" s="138" customFormat="1" ht="28.5" customHeight="1">
      <c r="A23" s="139">
        <f>prezence!B26</f>
        <v>17</v>
      </c>
      <c r="B23" s="140" t="str">
        <f>prezence!C26</f>
        <v>Loskotová  Karolina</v>
      </c>
      <c r="C23" s="140">
        <f>prezence!D26</f>
        <v>2007</v>
      </c>
      <c r="D23" s="141" t="str">
        <f>prezence!E26</f>
        <v>NV</v>
      </c>
      <c r="E23" s="139"/>
      <c r="F23" s="140"/>
      <c r="G23" s="140"/>
      <c r="H23" s="140"/>
      <c r="I23" s="140"/>
      <c r="J23" s="142"/>
      <c r="L23" s="137"/>
    </row>
    <row r="24" spans="1:12" s="138" customFormat="1" ht="28.5" customHeight="1">
      <c r="A24" s="139">
        <f>prezence!B27</f>
        <v>18</v>
      </c>
      <c r="B24" s="140">
        <f>prezence!C27</f>
        <v>0</v>
      </c>
      <c r="C24" s="140">
        <f>prezence!D27</f>
        <v>0</v>
      </c>
      <c r="D24" s="141">
        <f>prezence!E27</f>
        <v>0</v>
      </c>
      <c r="E24" s="139"/>
      <c r="F24" s="140"/>
      <c r="G24" s="140"/>
      <c r="H24" s="140"/>
      <c r="I24" s="140"/>
      <c r="J24" s="142"/>
      <c r="L24" s="137"/>
    </row>
    <row r="25" spans="1:12" s="138" customFormat="1" ht="28.5" customHeight="1">
      <c r="A25" s="139">
        <f>prezence!B28</f>
        <v>19</v>
      </c>
      <c r="B25" s="140">
        <f>prezence!C28</f>
        <v>0</v>
      </c>
      <c r="C25" s="140">
        <f>prezence!D28</f>
        <v>0</v>
      </c>
      <c r="D25" s="141">
        <f>prezence!E28</f>
        <v>0</v>
      </c>
      <c r="E25" s="139"/>
      <c r="F25" s="140"/>
      <c r="G25" s="140"/>
      <c r="H25" s="140"/>
      <c r="I25" s="140"/>
      <c r="J25" s="142"/>
      <c r="L25" s="137"/>
    </row>
    <row r="26" spans="1:12" s="138" customFormat="1" ht="28.5" customHeight="1">
      <c r="A26" s="139">
        <f>prezence!B29</f>
        <v>20</v>
      </c>
      <c r="B26" s="140">
        <f>prezence!C29</f>
        <v>0</v>
      </c>
      <c r="C26" s="140">
        <f>prezence!D29</f>
        <v>0</v>
      </c>
      <c r="D26" s="141">
        <f>prezence!E29</f>
        <v>0</v>
      </c>
      <c r="E26" s="139"/>
      <c r="F26" s="140"/>
      <c r="G26" s="140"/>
      <c r="H26" s="140"/>
      <c r="I26" s="140"/>
      <c r="J26" s="142"/>
      <c r="L26" s="137"/>
    </row>
    <row r="27" spans="1:12" s="138" customFormat="1" ht="28.5" customHeight="1">
      <c r="A27" s="139">
        <f>prezence!B30</f>
        <v>21</v>
      </c>
      <c r="B27" s="140">
        <f>prezence!C30</f>
        <v>0</v>
      </c>
      <c r="C27" s="140">
        <f>prezence!D30</f>
        <v>0</v>
      </c>
      <c r="D27" s="141">
        <f>prezence!E30</f>
        <v>0</v>
      </c>
      <c r="E27" s="139"/>
      <c r="F27" s="140"/>
      <c r="G27" s="140"/>
      <c r="H27" s="140"/>
      <c r="I27" s="140"/>
      <c r="J27" s="142"/>
      <c r="L27" s="137"/>
    </row>
    <row r="28" spans="1:12" s="138" customFormat="1" ht="28.5" customHeight="1">
      <c r="A28" s="139">
        <f>prezence!B31</f>
        <v>22</v>
      </c>
      <c r="B28" s="140">
        <f>prezence!C31</f>
        <v>0</v>
      </c>
      <c r="C28" s="140">
        <f>prezence!D31</f>
        <v>0</v>
      </c>
      <c r="D28" s="141">
        <f>prezence!E31</f>
        <v>0</v>
      </c>
      <c r="E28" s="139"/>
      <c r="F28" s="140"/>
      <c r="G28" s="140"/>
      <c r="H28" s="140"/>
      <c r="I28" s="140"/>
      <c r="J28" s="142"/>
      <c r="L28" s="137"/>
    </row>
    <row r="29" spans="1:12" s="138" customFormat="1" ht="28.5" customHeight="1">
      <c r="A29" s="139">
        <f>prezence!B32</f>
        <v>23</v>
      </c>
      <c r="B29" s="140">
        <f>prezence!C32</f>
        <v>0</v>
      </c>
      <c r="C29" s="140">
        <f>prezence!D32</f>
        <v>0</v>
      </c>
      <c r="D29" s="141">
        <f>prezence!E32</f>
        <v>0</v>
      </c>
      <c r="E29" s="139"/>
      <c r="F29" s="140"/>
      <c r="G29" s="140"/>
      <c r="H29" s="140"/>
      <c r="I29" s="140"/>
      <c r="J29" s="142"/>
      <c r="L29" s="137"/>
    </row>
    <row r="30" spans="1:12" s="138" customFormat="1" ht="28.5" customHeight="1" thickBot="1">
      <c r="A30" s="143">
        <f>prezence!B33</f>
        <v>24</v>
      </c>
      <c r="B30" s="144">
        <f>prezence!C33</f>
        <v>0</v>
      </c>
      <c r="C30" s="144">
        <f>prezence!D33</f>
        <v>0</v>
      </c>
      <c r="D30" s="145">
        <f>prezence!E33</f>
        <v>0</v>
      </c>
      <c r="E30" s="143"/>
      <c r="F30" s="144"/>
      <c r="G30" s="144"/>
      <c r="H30" s="144"/>
      <c r="I30" s="144"/>
      <c r="J30" s="146"/>
      <c r="L30" s="137"/>
    </row>
    <row r="32" spans="1:11" ht="12.75">
      <c r="A32" s="231" t="str">
        <f>prezence!B3</f>
        <v>O pohár Nové Včelnice  18.10.2014</v>
      </c>
      <c r="B32" s="231"/>
      <c r="C32" s="231"/>
      <c r="D32" s="231"/>
      <c r="E32" s="231"/>
      <c r="F32" s="231"/>
      <c r="G32" s="231"/>
      <c r="H32" s="231"/>
      <c r="I32" s="231"/>
      <c r="J32" s="231"/>
      <c r="K32" s="231"/>
    </row>
    <row r="33" spans="1:11" ht="5.25" customHeight="1">
      <c r="A33" s="36"/>
      <c r="B33" s="36"/>
      <c r="C33" s="36"/>
      <c r="D33" s="36"/>
      <c r="E33" s="36"/>
      <c r="F33" s="36"/>
      <c r="G33" s="36"/>
      <c r="H33" s="36"/>
      <c r="I33" s="36"/>
      <c r="J33" s="36"/>
      <c r="K33" s="36"/>
    </row>
    <row r="34" spans="1:11" ht="12.75">
      <c r="A34" s="30"/>
      <c r="B34" s="72" t="s">
        <v>34</v>
      </c>
      <c r="C34" s="10"/>
      <c r="D34" s="10" t="str">
        <f>prezence!E7</f>
        <v>základní stupeň</v>
      </c>
      <c r="E34" s="10"/>
      <c r="F34" s="10"/>
      <c r="G34" s="10"/>
      <c r="H34" s="10"/>
      <c r="I34" s="10"/>
      <c r="J34" s="10"/>
      <c r="K34" s="10"/>
    </row>
    <row r="35" spans="1:11" ht="6" customHeight="1" thickBot="1">
      <c r="A35" s="30"/>
      <c r="B35" s="72"/>
      <c r="C35" s="10"/>
      <c r="D35" s="42"/>
      <c r="E35" s="10"/>
      <c r="F35" s="10"/>
      <c r="G35" s="10"/>
      <c r="H35" s="10"/>
      <c r="I35" s="10"/>
      <c r="J35" s="10"/>
      <c r="K35" s="10"/>
    </row>
    <row r="36" spans="1:11" ht="18.75" customHeight="1" thickBot="1">
      <c r="A36" s="30"/>
      <c r="B36" s="10"/>
      <c r="C36" s="10"/>
      <c r="D36" s="10"/>
      <c r="E36" s="232" t="e">
        <f>#REF!</f>
        <v>#REF!</v>
      </c>
      <c r="F36" s="233"/>
      <c r="G36" s="233"/>
      <c r="H36" s="233"/>
      <c r="I36" s="233"/>
      <c r="J36" s="234"/>
      <c r="K36" s="10"/>
    </row>
    <row r="37" spans="1:11" ht="20.25" thickBot="1">
      <c r="A37" s="147" t="s">
        <v>37</v>
      </c>
      <c r="B37" s="148" t="s">
        <v>6</v>
      </c>
      <c r="C37" s="149"/>
      <c r="D37" s="150" t="s">
        <v>8</v>
      </c>
      <c r="E37" s="189" t="s">
        <v>49</v>
      </c>
      <c r="F37" s="190" t="s">
        <v>50</v>
      </c>
      <c r="G37" s="190" t="s">
        <v>51</v>
      </c>
      <c r="H37" s="190" t="s">
        <v>52</v>
      </c>
      <c r="I37" s="190" t="s">
        <v>45</v>
      </c>
      <c r="J37" s="191" t="s">
        <v>46</v>
      </c>
      <c r="K37" s="104"/>
    </row>
    <row r="38" spans="1:11" ht="5.25" customHeight="1">
      <c r="A38" s="132"/>
      <c r="B38" s="30"/>
      <c r="C38" s="132"/>
      <c r="D38" s="132"/>
      <c r="E38" s="131"/>
      <c r="F38" s="131"/>
      <c r="G38" s="131"/>
      <c r="H38" s="131"/>
      <c r="I38" s="131"/>
      <c r="J38" s="131"/>
      <c r="K38" s="10"/>
    </row>
    <row r="39" spans="1:11" ht="28.5" customHeight="1">
      <c r="A39" s="140">
        <f>prezence!B34</f>
        <v>25</v>
      </c>
      <c r="B39" s="140">
        <f>prezence!C34</f>
        <v>0</v>
      </c>
      <c r="C39" s="140">
        <f>prezence!D34</f>
        <v>0</v>
      </c>
      <c r="D39" s="140">
        <f>prezence!E34</f>
        <v>0</v>
      </c>
      <c r="E39" s="140"/>
      <c r="F39" s="140"/>
      <c r="G39" s="140"/>
      <c r="H39" s="140"/>
      <c r="I39" s="140"/>
      <c r="J39" s="153"/>
      <c r="K39" s="137"/>
    </row>
    <row r="40" spans="1:11" ht="28.5" customHeight="1">
      <c r="A40" s="140">
        <f>prezence!B35</f>
        <v>26</v>
      </c>
      <c r="B40" s="140">
        <f>prezence!C35</f>
        <v>0</v>
      </c>
      <c r="C40" s="140">
        <f>prezence!D35</f>
        <v>0</v>
      </c>
      <c r="D40" s="140">
        <f>prezence!E35</f>
        <v>0</v>
      </c>
      <c r="E40" s="140"/>
      <c r="F40" s="140"/>
      <c r="G40" s="140"/>
      <c r="H40" s="140"/>
      <c r="I40" s="140"/>
      <c r="J40" s="153"/>
      <c r="K40" s="137"/>
    </row>
    <row r="41" spans="1:11" ht="28.5" customHeight="1">
      <c r="A41" s="140">
        <f>prezence!B36</f>
        <v>27</v>
      </c>
      <c r="B41" s="140">
        <f>prezence!C36</f>
        <v>0</v>
      </c>
      <c r="C41" s="140">
        <f>prezence!D36</f>
        <v>0</v>
      </c>
      <c r="D41" s="140">
        <f>prezence!E36</f>
        <v>0</v>
      </c>
      <c r="E41" s="140"/>
      <c r="F41" s="140"/>
      <c r="G41" s="140"/>
      <c r="H41" s="140"/>
      <c r="I41" s="140"/>
      <c r="J41" s="153"/>
      <c r="K41" s="137"/>
    </row>
    <row r="42" spans="1:11" ht="28.5" customHeight="1">
      <c r="A42" s="140">
        <f>prezence!B37</f>
        <v>28</v>
      </c>
      <c r="B42" s="140">
        <f>prezence!C37</f>
        <v>0</v>
      </c>
      <c r="C42" s="140">
        <f>prezence!D37</f>
        <v>0</v>
      </c>
      <c r="D42" s="140">
        <f>prezence!E37</f>
        <v>0</v>
      </c>
      <c r="E42" s="140"/>
      <c r="F42" s="140"/>
      <c r="G42" s="140"/>
      <c r="H42" s="140"/>
      <c r="I42" s="140"/>
      <c r="J42" s="153"/>
      <c r="K42" s="137"/>
    </row>
    <row r="43" spans="1:11" ht="28.5" customHeight="1">
      <c r="A43" s="140">
        <f>prezence!B38</f>
        <v>29</v>
      </c>
      <c r="B43" s="140">
        <f>prezence!C38</f>
        <v>0</v>
      </c>
      <c r="C43" s="140">
        <f>prezence!D38</f>
        <v>0</v>
      </c>
      <c r="D43" s="140">
        <f>prezence!E38</f>
        <v>0</v>
      </c>
      <c r="E43" s="140"/>
      <c r="F43" s="140"/>
      <c r="G43" s="140"/>
      <c r="H43" s="140"/>
      <c r="I43" s="140"/>
      <c r="J43" s="153"/>
      <c r="K43" s="137"/>
    </row>
    <row r="44" spans="1:11" ht="28.5" customHeight="1">
      <c r="A44" s="140">
        <f>prezence!B39</f>
        <v>30</v>
      </c>
      <c r="B44" s="140">
        <f>prezence!C39</f>
        <v>0</v>
      </c>
      <c r="C44" s="140">
        <f>prezence!D39</f>
        <v>0</v>
      </c>
      <c r="D44" s="140">
        <f>prezence!E39</f>
        <v>0</v>
      </c>
      <c r="E44" s="140"/>
      <c r="F44" s="140"/>
      <c r="G44" s="140"/>
      <c r="H44" s="140"/>
      <c r="I44" s="140"/>
      <c r="J44" s="153"/>
      <c r="K44" s="137"/>
    </row>
    <row r="45" spans="1:11" ht="28.5" customHeight="1">
      <c r="A45" s="140">
        <f>prezence!B40</f>
        <v>31</v>
      </c>
      <c r="B45" s="140">
        <f>prezence!C40</f>
        <v>0</v>
      </c>
      <c r="C45" s="140">
        <f>prezence!D40</f>
        <v>0</v>
      </c>
      <c r="D45" s="140">
        <f>prezence!E40</f>
        <v>0</v>
      </c>
      <c r="E45" s="140"/>
      <c r="F45" s="140"/>
      <c r="G45" s="140"/>
      <c r="H45" s="140"/>
      <c r="I45" s="140"/>
      <c r="J45" s="153"/>
      <c r="K45" s="138"/>
    </row>
    <row r="46" spans="1:11" ht="28.5" customHeight="1">
      <c r="A46" s="140">
        <f>prezence!B41</f>
        <v>32</v>
      </c>
      <c r="B46" s="140">
        <f>prezence!C41</f>
        <v>0</v>
      </c>
      <c r="C46" s="140">
        <f>prezence!D41</f>
        <v>0</v>
      </c>
      <c r="D46" s="140">
        <f>prezence!E41</f>
        <v>0</v>
      </c>
      <c r="E46" s="140"/>
      <c r="F46" s="140"/>
      <c r="G46" s="140"/>
      <c r="H46" s="140"/>
      <c r="I46" s="140"/>
      <c r="J46" s="153"/>
      <c r="K46" s="138"/>
    </row>
    <row r="47" spans="1:11" ht="28.5" customHeight="1">
      <c r="A47" s="140">
        <f>prezence!B42</f>
        <v>33</v>
      </c>
      <c r="B47" s="140">
        <f>prezence!C42</f>
        <v>0</v>
      </c>
      <c r="C47" s="140">
        <f>prezence!D42</f>
        <v>0</v>
      </c>
      <c r="D47" s="140">
        <f>prezence!E42</f>
        <v>0</v>
      </c>
      <c r="E47" s="140"/>
      <c r="F47" s="140"/>
      <c r="G47" s="140"/>
      <c r="H47" s="140"/>
      <c r="I47" s="140"/>
      <c r="J47" s="153"/>
      <c r="K47" s="138"/>
    </row>
    <row r="48" spans="1:11" ht="28.5" customHeight="1">
      <c r="A48" s="140">
        <f>prezence!B43</f>
        <v>34</v>
      </c>
      <c r="B48" s="140">
        <f>prezence!C43</f>
        <v>0</v>
      </c>
      <c r="C48" s="140">
        <f>prezence!D43</f>
        <v>0</v>
      </c>
      <c r="D48" s="140">
        <f>prezence!E43</f>
        <v>0</v>
      </c>
      <c r="E48" s="140"/>
      <c r="F48" s="140"/>
      <c r="G48" s="140"/>
      <c r="H48" s="140"/>
      <c r="I48" s="140"/>
      <c r="J48" s="153"/>
      <c r="K48" s="138"/>
    </row>
    <row r="49" spans="1:11" ht="28.5" customHeight="1">
      <c r="A49" s="140">
        <f>prezence!B44</f>
        <v>35</v>
      </c>
      <c r="B49" s="140">
        <f>prezence!C44</f>
        <v>0</v>
      </c>
      <c r="C49" s="140">
        <f>prezence!D44</f>
        <v>0</v>
      </c>
      <c r="D49" s="140">
        <f>prezence!E44</f>
        <v>0</v>
      </c>
      <c r="E49" s="140"/>
      <c r="F49" s="140"/>
      <c r="G49" s="140"/>
      <c r="H49" s="140"/>
      <c r="I49" s="140"/>
      <c r="J49" s="153"/>
      <c r="K49" s="138"/>
    </row>
    <row r="50" spans="1:11" ht="28.5" customHeight="1">
      <c r="A50" s="140">
        <f>prezence!B45</f>
        <v>36</v>
      </c>
      <c r="B50" s="140">
        <f>prezence!C45</f>
        <v>0</v>
      </c>
      <c r="C50" s="140">
        <f>prezence!D45</f>
        <v>0</v>
      </c>
      <c r="D50" s="140">
        <f>prezence!E45</f>
        <v>0</v>
      </c>
      <c r="E50" s="140"/>
      <c r="F50" s="140"/>
      <c r="G50" s="140"/>
      <c r="H50" s="140"/>
      <c r="I50" s="140"/>
      <c r="J50" s="153"/>
      <c r="K50" s="138"/>
    </row>
    <row r="51" spans="1:11" ht="28.5" customHeight="1">
      <c r="A51" s="140">
        <f>prezence!B46</f>
        <v>37</v>
      </c>
      <c r="B51" s="140">
        <f>prezence!C46</f>
        <v>0</v>
      </c>
      <c r="C51" s="140">
        <f>prezence!D46</f>
        <v>0</v>
      </c>
      <c r="D51" s="140">
        <f>prezence!E46</f>
        <v>0</v>
      </c>
      <c r="E51" s="140"/>
      <c r="F51" s="140"/>
      <c r="G51" s="140"/>
      <c r="H51" s="140"/>
      <c r="I51" s="140"/>
      <c r="J51" s="153"/>
      <c r="K51" s="138"/>
    </row>
    <row r="52" spans="1:11" ht="28.5" customHeight="1">
      <c r="A52" s="140">
        <f>prezence!B47</f>
        <v>38</v>
      </c>
      <c r="B52" s="140">
        <f>prezence!C47</f>
        <v>0</v>
      </c>
      <c r="C52" s="140">
        <f>prezence!D47</f>
        <v>0</v>
      </c>
      <c r="D52" s="140">
        <f>prezence!E47</f>
        <v>0</v>
      </c>
      <c r="E52" s="140"/>
      <c r="F52" s="140"/>
      <c r="G52" s="140"/>
      <c r="H52" s="140"/>
      <c r="I52" s="140"/>
      <c r="J52" s="153"/>
      <c r="K52" s="138"/>
    </row>
    <row r="53" spans="1:11" ht="28.5" customHeight="1">
      <c r="A53" s="140">
        <f>prezence!B48</f>
        <v>39</v>
      </c>
      <c r="B53" s="140">
        <f>prezence!C48</f>
        <v>0</v>
      </c>
      <c r="C53" s="140">
        <f>prezence!D48</f>
        <v>0</v>
      </c>
      <c r="D53" s="140">
        <f>prezence!E48</f>
        <v>0</v>
      </c>
      <c r="E53" s="140"/>
      <c r="F53" s="140"/>
      <c r="G53" s="140"/>
      <c r="H53" s="140"/>
      <c r="I53" s="140"/>
      <c r="J53" s="153"/>
      <c r="K53" s="138"/>
    </row>
    <row r="54" spans="1:11" ht="28.5" customHeight="1">
      <c r="A54" s="140">
        <f>prezence!B49</f>
        <v>40</v>
      </c>
      <c r="B54" s="140">
        <f>prezence!C49</f>
        <v>0</v>
      </c>
      <c r="C54" s="140">
        <f>prezence!D49</f>
        <v>0</v>
      </c>
      <c r="D54" s="140">
        <f>prezence!E49</f>
        <v>0</v>
      </c>
      <c r="E54" s="140"/>
      <c r="F54" s="140"/>
      <c r="G54" s="140"/>
      <c r="H54" s="140"/>
      <c r="I54" s="140"/>
      <c r="J54" s="153"/>
      <c r="K54" s="138"/>
    </row>
    <row r="55" spans="1:11" ht="28.5" customHeight="1">
      <c r="A55" s="140">
        <f>prezence!B50</f>
        <v>41</v>
      </c>
      <c r="B55" s="140">
        <f>prezence!C50</f>
        <v>0</v>
      </c>
      <c r="C55" s="140">
        <f>prezence!D50</f>
        <v>0</v>
      </c>
      <c r="D55" s="140">
        <f>prezence!E50</f>
        <v>0</v>
      </c>
      <c r="E55" s="140"/>
      <c r="F55" s="140"/>
      <c r="G55" s="140"/>
      <c r="H55" s="140"/>
      <c r="I55" s="140"/>
      <c r="J55" s="153"/>
      <c r="K55" s="138"/>
    </row>
    <row r="56" spans="1:11" ht="28.5" customHeight="1">
      <c r="A56" s="140">
        <f>prezence!B51</f>
        <v>42</v>
      </c>
      <c r="B56" s="140">
        <f>prezence!C51</f>
        <v>0</v>
      </c>
      <c r="C56" s="140">
        <f>prezence!D51</f>
        <v>0</v>
      </c>
      <c r="D56" s="140">
        <f>prezence!E51</f>
        <v>0</v>
      </c>
      <c r="E56" s="140"/>
      <c r="F56" s="140"/>
      <c r="G56" s="140"/>
      <c r="H56" s="140"/>
      <c r="I56" s="140"/>
      <c r="J56" s="153"/>
      <c r="K56" s="138"/>
    </row>
    <row r="57" spans="1:11" ht="28.5" customHeight="1">
      <c r="A57" s="140">
        <f>prezence!B52</f>
        <v>43</v>
      </c>
      <c r="B57" s="140">
        <f>prezence!C52</f>
        <v>0</v>
      </c>
      <c r="C57" s="140">
        <f>prezence!D52</f>
        <v>0</v>
      </c>
      <c r="D57" s="140">
        <f>prezence!E52</f>
        <v>0</v>
      </c>
      <c r="E57" s="140"/>
      <c r="F57" s="140"/>
      <c r="G57" s="140"/>
      <c r="H57" s="140"/>
      <c r="I57" s="140"/>
      <c r="J57" s="153"/>
      <c r="K57" s="138"/>
    </row>
    <row r="58" spans="1:11" ht="28.5" customHeight="1">
      <c r="A58" s="140">
        <f>prezence!B53</f>
        <v>44</v>
      </c>
      <c r="B58" s="140">
        <f>prezence!C53</f>
        <v>0</v>
      </c>
      <c r="C58" s="140">
        <f>prezence!D53</f>
        <v>0</v>
      </c>
      <c r="D58" s="140">
        <f>prezence!E53</f>
        <v>0</v>
      </c>
      <c r="E58" s="140"/>
      <c r="F58" s="140"/>
      <c r="G58" s="140"/>
      <c r="H58" s="140"/>
      <c r="I58" s="140"/>
      <c r="J58" s="153"/>
      <c r="K58" s="138"/>
    </row>
    <row r="59" spans="1:11" ht="28.5" customHeight="1">
      <c r="A59" s="140">
        <f>prezence!B54</f>
        <v>45</v>
      </c>
      <c r="B59" s="140">
        <f>prezence!C54</f>
        <v>0</v>
      </c>
      <c r="C59" s="140">
        <f>prezence!D54</f>
        <v>0</v>
      </c>
      <c r="D59" s="140">
        <f>prezence!E54</f>
        <v>0</v>
      </c>
      <c r="E59" s="140"/>
      <c r="F59" s="140"/>
      <c r="G59" s="140"/>
      <c r="H59" s="140"/>
      <c r="I59" s="140"/>
      <c r="J59" s="153"/>
      <c r="K59" s="138"/>
    </row>
    <row r="60" spans="1:11" ht="28.5" customHeight="1">
      <c r="A60" s="140">
        <f>prezence!B55</f>
        <v>46</v>
      </c>
      <c r="B60" s="140">
        <f>prezence!C55</f>
        <v>0</v>
      </c>
      <c r="C60" s="140">
        <f>prezence!D55</f>
        <v>0</v>
      </c>
      <c r="D60" s="140">
        <f>prezence!E55</f>
        <v>0</v>
      </c>
      <c r="E60" s="140"/>
      <c r="F60" s="140"/>
      <c r="G60" s="140"/>
      <c r="H60" s="140"/>
      <c r="I60" s="140"/>
      <c r="J60" s="153"/>
      <c r="K60" s="138"/>
    </row>
    <row r="61" spans="1:11" ht="28.5" customHeight="1">
      <c r="A61" s="140">
        <f>prezence!B56</f>
        <v>47</v>
      </c>
      <c r="B61" s="140">
        <f>prezence!C56</f>
        <v>0</v>
      </c>
      <c r="C61" s="140">
        <f>prezence!D56</f>
        <v>0</v>
      </c>
      <c r="D61" s="140">
        <f>prezence!E56</f>
        <v>0</v>
      </c>
      <c r="E61" s="140"/>
      <c r="F61" s="140"/>
      <c r="G61" s="140"/>
      <c r="H61" s="140"/>
      <c r="I61" s="140"/>
      <c r="J61" s="153"/>
      <c r="K61" s="138"/>
    </row>
    <row r="62" spans="1:11" ht="28.5" customHeight="1">
      <c r="A62" s="140">
        <f>prezence!B57</f>
        <v>48</v>
      </c>
      <c r="B62" s="140">
        <f>prezence!C57</f>
        <v>0</v>
      </c>
      <c r="C62" s="140">
        <f>prezence!D57</f>
        <v>0</v>
      </c>
      <c r="D62" s="140">
        <f>prezence!E57</f>
        <v>0</v>
      </c>
      <c r="E62" s="140"/>
      <c r="F62" s="140"/>
      <c r="G62" s="140"/>
      <c r="H62" s="140"/>
      <c r="I62" s="140"/>
      <c r="J62" s="153"/>
      <c r="K62" s="138"/>
    </row>
  </sheetData>
  <sheetProtection/>
  <mergeCells count="3">
    <mergeCell ref="A32:K32"/>
    <mergeCell ref="E36:J36"/>
    <mergeCell ref="A1:K1"/>
  </mergeCells>
  <printOptions/>
  <pageMargins left="0.3937007874015748" right="0.3937007874015748" top="0.3937007874015748" bottom="0.3937007874015748"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List7"/>
  <dimension ref="A1:AE2700"/>
  <sheetViews>
    <sheetView zoomScale="75" zoomScaleNormal="75" zoomScalePageLayoutView="0" workbookViewId="0" topLeftCell="A1">
      <selection activeCell="A1" sqref="A1:IV16384"/>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12.25390625" style="88" customWidth="1"/>
    <col min="6" max="6" width="11.1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základní stupeň</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prezence!C10</f>
        <v>Vybíralová  Kateřina</v>
      </c>
      <c r="D10" s="17">
        <f>prezence!D10</f>
        <v>2008</v>
      </c>
      <c r="E10" s="92" t="str">
        <f>prezence!E10</f>
        <v>JH</v>
      </c>
      <c r="F10" s="92" t="str">
        <f>prezence!F10</f>
        <v>Zádrapová,Vybíralová,Jírová L.</v>
      </c>
      <c r="G10" s="128">
        <f>vysledky!AB10</f>
        <v>57.21</v>
      </c>
      <c r="H10" s="187">
        <f>vysledky!D10</f>
        <v>6</v>
      </c>
      <c r="I10" s="187">
        <f>vysledky!E10</f>
        <v>10</v>
      </c>
      <c r="J10" s="187">
        <f>vysledky!F10</f>
        <v>0.7</v>
      </c>
      <c r="K10" s="187">
        <f>vysledky!G10</f>
        <v>9.3</v>
      </c>
      <c r="L10" s="187">
        <f>vysledky!H10</f>
        <v>0</v>
      </c>
      <c r="M10" s="188">
        <f>vysledky!I10</f>
        <v>15.3</v>
      </c>
      <c r="N10" s="187">
        <f>vysledky!J10</f>
        <v>6</v>
      </c>
      <c r="O10" s="187">
        <f>vysledky!K10</f>
        <v>10</v>
      </c>
      <c r="P10" s="187">
        <f>vysledky!L10</f>
        <v>1.76</v>
      </c>
      <c r="Q10" s="187">
        <f>vysledky!M10</f>
        <v>8.24</v>
      </c>
      <c r="R10" s="187">
        <f>vysledky!N10</f>
        <v>0</v>
      </c>
      <c r="S10" s="188">
        <f>vysledky!O10</f>
        <v>14.24</v>
      </c>
      <c r="T10" s="187">
        <f>vysledky!P10</f>
        <v>6</v>
      </c>
      <c r="U10" s="187">
        <f>vysledky!Q10</f>
        <v>10</v>
      </c>
      <c r="V10" s="187">
        <f>vysledky!R10</f>
        <v>2.43</v>
      </c>
      <c r="W10" s="187">
        <f>vysledky!S10</f>
        <v>7.57</v>
      </c>
      <c r="X10" s="187">
        <f>vysledky!T10</f>
        <v>0</v>
      </c>
      <c r="Y10" s="188">
        <f>vysledky!U10</f>
        <v>13.57</v>
      </c>
      <c r="Z10" s="187">
        <f>vysledky!V10</f>
        <v>6</v>
      </c>
      <c r="AA10" s="187">
        <f>vysledky!W10</f>
        <v>10</v>
      </c>
      <c r="AB10" s="187">
        <f>vysledky!X10</f>
        <v>1.9</v>
      </c>
      <c r="AC10" s="187">
        <f>vysledky!Y10</f>
        <v>8.1</v>
      </c>
      <c r="AD10" s="187">
        <f>vysledky!Z10</f>
        <v>0</v>
      </c>
      <c r="AE10" s="188">
        <f>vysledky!AA10</f>
        <v>14.1</v>
      </c>
    </row>
    <row r="11" spans="2:31" ht="11.25">
      <c r="B11" s="17">
        <v>2</v>
      </c>
      <c r="C11" s="92" t="str">
        <f>prezence!C11</f>
        <v>Šímová  Viktorie</v>
      </c>
      <c r="D11" s="17">
        <f>prezence!D11</f>
        <v>2008</v>
      </c>
      <c r="E11" s="92" t="str">
        <f>prezence!E11</f>
        <v>JH</v>
      </c>
      <c r="F11" s="92" t="str">
        <f>prezence!F11</f>
        <v>Zádrapová,Vybíralová,Jírová L.</v>
      </c>
      <c r="G11" s="128">
        <f>vysledky!AB11</f>
        <v>56.66</v>
      </c>
      <c r="H11" s="187">
        <f>vysledky!D11</f>
        <v>6</v>
      </c>
      <c r="I11" s="187">
        <f>vysledky!E11</f>
        <v>10</v>
      </c>
      <c r="J11" s="187">
        <f>vysledky!F11</f>
        <v>0.85</v>
      </c>
      <c r="K11" s="187">
        <f>vysledky!G11</f>
        <v>9.15</v>
      </c>
      <c r="L11" s="187">
        <f>vysledky!H11</f>
        <v>0</v>
      </c>
      <c r="M11" s="188">
        <f>vysledky!I11</f>
        <v>15.15</v>
      </c>
      <c r="N11" s="187">
        <f>vysledky!J11</f>
        <v>6</v>
      </c>
      <c r="O11" s="187">
        <f>vysledky!K11</f>
        <v>10</v>
      </c>
      <c r="P11" s="187">
        <f>vysledky!L11</f>
        <v>1</v>
      </c>
      <c r="Q11" s="187">
        <f>vysledky!M11</f>
        <v>9</v>
      </c>
      <c r="R11" s="187">
        <f>vysledky!N11</f>
        <v>0</v>
      </c>
      <c r="S11" s="188">
        <f>vysledky!O11</f>
        <v>15</v>
      </c>
      <c r="T11" s="187">
        <f>vysledky!P11</f>
        <v>6</v>
      </c>
      <c r="U11" s="187">
        <f>vysledky!Q11</f>
        <v>10</v>
      </c>
      <c r="V11" s="187">
        <f>vysledky!R11</f>
        <v>2.46</v>
      </c>
      <c r="W11" s="187">
        <f>vysledky!S11</f>
        <v>7.54</v>
      </c>
      <c r="X11" s="187">
        <f>vysledky!T11</f>
        <v>0</v>
      </c>
      <c r="Y11" s="188">
        <f>vysledky!U11</f>
        <v>13.54</v>
      </c>
      <c r="Z11" s="187">
        <f>vysledky!V11</f>
        <v>6</v>
      </c>
      <c r="AA11" s="187">
        <f>vysledky!W11</f>
        <v>10</v>
      </c>
      <c r="AB11" s="187">
        <f>vysledky!X11</f>
        <v>3.03</v>
      </c>
      <c r="AC11" s="187">
        <f>vysledky!Y11</f>
        <v>6.970000000000001</v>
      </c>
      <c r="AD11" s="187">
        <f>vysledky!Z11</f>
        <v>0</v>
      </c>
      <c r="AE11" s="188">
        <f>vysledky!AA11</f>
        <v>12.97</v>
      </c>
    </row>
    <row r="12" spans="2:31" ht="11.25">
      <c r="B12" s="17">
        <v>3</v>
      </c>
      <c r="C12" s="92" t="str">
        <f>prezence!C12</f>
        <v>Fúlsacková  Kateřina</v>
      </c>
      <c r="D12" s="17">
        <f>prezence!D12</f>
        <v>2008</v>
      </c>
      <c r="E12" s="92" t="str">
        <f>prezence!E12</f>
        <v>JH</v>
      </c>
      <c r="F12" s="92" t="str">
        <f>prezence!F12</f>
        <v>Zádrapová,Vybíralová,Jírová L.</v>
      </c>
      <c r="G12" s="128">
        <f>vysledky!AB12</f>
        <v>56.13</v>
      </c>
      <c r="H12" s="187">
        <f>vysledky!D12</f>
        <v>6</v>
      </c>
      <c r="I12" s="187">
        <f>vysledky!E12</f>
        <v>10</v>
      </c>
      <c r="J12" s="187">
        <f>vysledky!F12</f>
        <v>0.65</v>
      </c>
      <c r="K12" s="187">
        <f>vysledky!G12</f>
        <v>9.35</v>
      </c>
      <c r="L12" s="187">
        <f>vysledky!H12</f>
        <v>0</v>
      </c>
      <c r="M12" s="188">
        <f>vysledky!I12</f>
        <v>15.35</v>
      </c>
      <c r="N12" s="187">
        <f>vysledky!J12</f>
        <v>6</v>
      </c>
      <c r="O12" s="187">
        <f>vysledky!K12</f>
        <v>10</v>
      </c>
      <c r="P12" s="187">
        <f>vysledky!L12</f>
        <v>1.53</v>
      </c>
      <c r="Q12" s="187">
        <f>vysledky!M12</f>
        <v>8.47</v>
      </c>
      <c r="R12" s="187">
        <f>vysledky!N12</f>
        <v>0</v>
      </c>
      <c r="S12" s="188">
        <f>vysledky!O12</f>
        <v>14.47</v>
      </c>
      <c r="T12" s="187">
        <f>vysledky!P12</f>
        <v>5</v>
      </c>
      <c r="U12" s="187">
        <f>vysledky!Q12</f>
        <v>10</v>
      </c>
      <c r="V12" s="187">
        <f>vysledky!R12</f>
        <v>2.83</v>
      </c>
      <c r="W12" s="187">
        <f>vysledky!S12</f>
        <v>7.17</v>
      </c>
      <c r="X12" s="187">
        <f>vysledky!T12</f>
        <v>0</v>
      </c>
      <c r="Y12" s="188">
        <f>vysledky!U12</f>
        <v>12.17</v>
      </c>
      <c r="Z12" s="187">
        <f>vysledky!V12</f>
        <v>6</v>
      </c>
      <c r="AA12" s="187">
        <f>vysledky!W12</f>
        <v>10</v>
      </c>
      <c r="AB12" s="187">
        <f>vysledky!X12</f>
        <v>1.86</v>
      </c>
      <c r="AC12" s="187">
        <f>vysledky!Y12</f>
        <v>8.14</v>
      </c>
      <c r="AD12" s="187">
        <f>vysledky!Z12</f>
        <v>0</v>
      </c>
      <c r="AE12" s="188">
        <f>vysledky!AA12</f>
        <v>14.14</v>
      </c>
    </row>
    <row r="13" spans="2:31" ht="11.25">
      <c r="B13" s="17">
        <v>4</v>
      </c>
      <c r="C13" s="92" t="str">
        <f>prezence!C13</f>
        <v>Dvořáková  Barbora</v>
      </c>
      <c r="D13" s="17">
        <f>prezence!D13</f>
        <v>2008</v>
      </c>
      <c r="E13" s="92" t="str">
        <f>prezence!E13</f>
        <v>JH</v>
      </c>
      <c r="F13" s="92" t="str">
        <f>prezence!F13</f>
        <v>Zádrapová,Vybíralová,Jírová L.</v>
      </c>
      <c r="G13" s="128">
        <f>vysledky!AB13</f>
        <v>56.86</v>
      </c>
      <c r="H13" s="187">
        <f>vysledky!D13</f>
        <v>6</v>
      </c>
      <c r="I13" s="187">
        <f>vysledky!E13</f>
        <v>10</v>
      </c>
      <c r="J13" s="187">
        <f>vysledky!F13</f>
        <v>0.65</v>
      </c>
      <c r="K13" s="187">
        <f>vysledky!G13</f>
        <v>9.35</v>
      </c>
      <c r="L13" s="187">
        <f>vysledky!H13</f>
        <v>0</v>
      </c>
      <c r="M13" s="188">
        <f>vysledky!I13</f>
        <v>15.35</v>
      </c>
      <c r="N13" s="187">
        <f>vysledky!J13</f>
        <v>6</v>
      </c>
      <c r="O13" s="187">
        <f>vysledky!K13</f>
        <v>10</v>
      </c>
      <c r="P13" s="187">
        <f>vysledky!L13</f>
        <v>1.66</v>
      </c>
      <c r="Q13" s="187">
        <f>vysledky!M13</f>
        <v>8.34</v>
      </c>
      <c r="R13" s="187">
        <f>vysledky!N13</f>
        <v>0</v>
      </c>
      <c r="S13" s="188">
        <f>vysledky!O13</f>
        <v>14.34</v>
      </c>
      <c r="T13" s="187">
        <f>vysledky!P13</f>
        <v>6</v>
      </c>
      <c r="U13" s="187">
        <f>vysledky!Q13</f>
        <v>10</v>
      </c>
      <c r="V13" s="187">
        <f>vysledky!R13</f>
        <v>2.8</v>
      </c>
      <c r="W13" s="187">
        <f>vysledky!S13</f>
        <v>7.2</v>
      </c>
      <c r="X13" s="187">
        <f>vysledky!T13</f>
        <v>0</v>
      </c>
      <c r="Y13" s="188">
        <f>vysledky!U13</f>
        <v>13.2</v>
      </c>
      <c r="Z13" s="187">
        <f>vysledky!V13</f>
        <v>6</v>
      </c>
      <c r="AA13" s="187">
        <f>vysledky!W13</f>
        <v>10</v>
      </c>
      <c r="AB13" s="187">
        <f>vysledky!X13</f>
        <v>2.03</v>
      </c>
      <c r="AC13" s="187">
        <f>vysledky!Y13</f>
        <v>7.970000000000001</v>
      </c>
      <c r="AD13" s="187">
        <f>vysledky!Z13</f>
        <v>0</v>
      </c>
      <c r="AE13" s="188">
        <f>vysledky!AA13</f>
        <v>13.97</v>
      </c>
    </row>
    <row r="14" spans="2:31" ht="11.25">
      <c r="B14" s="17">
        <v>5</v>
      </c>
      <c r="C14" s="92" t="str">
        <f>prezence!C14</f>
        <v>Nezvedová  Nikola</v>
      </c>
      <c r="D14" s="17">
        <f>prezence!D14</f>
        <v>2007</v>
      </c>
      <c r="E14" s="92" t="str">
        <f>prezence!E14</f>
        <v>Pe</v>
      </c>
      <c r="F14" s="92" t="str">
        <f>prezence!F14</f>
        <v>Jiříková , Zourová</v>
      </c>
      <c r="G14" s="128">
        <f>vysledky!AB14</f>
        <v>55.22</v>
      </c>
      <c r="H14" s="187">
        <f>vysledky!D14</f>
        <v>6</v>
      </c>
      <c r="I14" s="187">
        <f>vysledky!E14</f>
        <v>10</v>
      </c>
      <c r="J14" s="187">
        <f>vysledky!F14</f>
        <v>1</v>
      </c>
      <c r="K14" s="187">
        <f>vysledky!G14</f>
        <v>9</v>
      </c>
      <c r="L14" s="187">
        <f>vysledky!H14</f>
        <v>0</v>
      </c>
      <c r="M14" s="188">
        <f>vysledky!I14</f>
        <v>15</v>
      </c>
      <c r="N14" s="187">
        <f>vysledky!J14</f>
        <v>6</v>
      </c>
      <c r="O14" s="187">
        <f>vysledky!K14</f>
        <v>10</v>
      </c>
      <c r="P14" s="187">
        <f>vysledky!L14</f>
        <v>2.16</v>
      </c>
      <c r="Q14" s="187">
        <f>vysledky!M14</f>
        <v>7.84</v>
      </c>
      <c r="R14" s="187">
        <f>vysledky!N14</f>
        <v>0</v>
      </c>
      <c r="S14" s="188">
        <f>vysledky!O14</f>
        <v>13.84</v>
      </c>
      <c r="T14" s="187">
        <f>vysledky!P14</f>
        <v>6</v>
      </c>
      <c r="U14" s="187">
        <f>vysledky!Q14</f>
        <v>10</v>
      </c>
      <c r="V14" s="187">
        <f>vysledky!R14</f>
        <v>2.66</v>
      </c>
      <c r="W14" s="187">
        <f>vysledky!S14</f>
        <v>7.34</v>
      </c>
      <c r="X14" s="187">
        <f>vysledky!T14</f>
        <v>0</v>
      </c>
      <c r="Y14" s="188">
        <f>vysledky!U14</f>
        <v>13.34</v>
      </c>
      <c r="Z14" s="187">
        <f>vysledky!V14</f>
        <v>6</v>
      </c>
      <c r="AA14" s="187">
        <f>vysledky!W14</f>
        <v>10</v>
      </c>
      <c r="AB14" s="187">
        <f>vysledky!X14</f>
        <v>2.96</v>
      </c>
      <c r="AC14" s="187">
        <f>vysledky!Y14</f>
        <v>7.04</v>
      </c>
      <c r="AD14" s="187">
        <f>vysledky!Z14</f>
        <v>0</v>
      </c>
      <c r="AE14" s="188">
        <f>vysledky!AA14</f>
        <v>13.04</v>
      </c>
    </row>
    <row r="15" spans="2:31" ht="11.25">
      <c r="B15" s="93">
        <v>6</v>
      </c>
      <c r="C15" s="92" t="str">
        <f>prezence!C15</f>
        <v>Ošmerová  Magdalena</v>
      </c>
      <c r="D15" s="17">
        <f>prezence!D15</f>
        <v>2008</v>
      </c>
      <c r="E15" s="92" t="str">
        <f>prezence!E15</f>
        <v>CB</v>
      </c>
      <c r="F15" s="92" t="str">
        <f>prezence!F15</f>
        <v>Bagová , Porkristlová</v>
      </c>
      <c r="G15" s="128">
        <f>vysledky!AB15</f>
        <v>50.739999999999995</v>
      </c>
      <c r="H15" s="187">
        <f>vysledky!D15</f>
        <v>6</v>
      </c>
      <c r="I15" s="187">
        <f>vysledky!E15</f>
        <v>10</v>
      </c>
      <c r="J15" s="187">
        <f>vysledky!F15</f>
        <v>2</v>
      </c>
      <c r="K15" s="187">
        <f>vysledky!G15</f>
        <v>8</v>
      </c>
      <c r="L15" s="187">
        <f>vysledky!H15</f>
        <v>0</v>
      </c>
      <c r="M15" s="188">
        <f>vysledky!I15</f>
        <v>14</v>
      </c>
      <c r="N15" s="187">
        <f>vysledky!J15</f>
        <v>6</v>
      </c>
      <c r="O15" s="187">
        <f>vysledky!K15</f>
        <v>10</v>
      </c>
      <c r="P15" s="187">
        <f>vysledky!L15</f>
        <v>1.86</v>
      </c>
      <c r="Q15" s="187">
        <f>vysledky!M15</f>
        <v>8.14</v>
      </c>
      <c r="R15" s="187">
        <f>vysledky!N15</f>
        <v>0</v>
      </c>
      <c r="S15" s="188">
        <f>vysledky!O15</f>
        <v>14.14</v>
      </c>
      <c r="T15" s="187">
        <f>vysledky!P15</f>
        <v>5</v>
      </c>
      <c r="U15" s="187">
        <f>vysledky!Q15</f>
        <v>10</v>
      </c>
      <c r="V15" s="187">
        <f>vysledky!R15</f>
        <v>3.7</v>
      </c>
      <c r="W15" s="187">
        <f>vysledky!S15</f>
        <v>6.3</v>
      </c>
      <c r="X15" s="187">
        <f>vysledky!T15</f>
        <v>0</v>
      </c>
      <c r="Y15" s="188">
        <f>vysledky!U15</f>
        <v>11.3</v>
      </c>
      <c r="Z15" s="187">
        <f>vysledky!V15</f>
        <v>6</v>
      </c>
      <c r="AA15" s="187">
        <f>vysledky!W15</f>
        <v>10</v>
      </c>
      <c r="AB15" s="187">
        <f>vysledky!X15</f>
        <v>4.7</v>
      </c>
      <c r="AC15" s="187">
        <f>vysledky!Y15</f>
        <v>5.3</v>
      </c>
      <c r="AD15" s="187">
        <f>vysledky!Z15</f>
        <v>0</v>
      </c>
      <c r="AE15" s="188">
        <f>vysledky!AA15</f>
        <v>11.3</v>
      </c>
    </row>
    <row r="16" spans="2:31" ht="11.25">
      <c r="B16" s="93">
        <v>7</v>
      </c>
      <c r="C16" s="92" t="str">
        <f>prezence!C16</f>
        <v>Šestáková  Isabela</v>
      </c>
      <c r="D16" s="17">
        <f>prezence!D16</f>
        <v>2007</v>
      </c>
      <c r="E16" s="92" t="str">
        <f>prezence!E16</f>
        <v>CB</v>
      </c>
      <c r="F16" s="92" t="str">
        <f>prezence!F16</f>
        <v>Bagová , Porkristlová</v>
      </c>
      <c r="G16" s="128">
        <f>vysledky!AB16</f>
        <v>54.44</v>
      </c>
      <c r="H16" s="187">
        <f>vysledky!D16</f>
        <v>6</v>
      </c>
      <c r="I16" s="187">
        <f>vysledky!E16</f>
        <v>10</v>
      </c>
      <c r="J16" s="187">
        <f>vysledky!F16</f>
        <v>0.8</v>
      </c>
      <c r="K16" s="187">
        <f>vysledky!G16</f>
        <v>9.2</v>
      </c>
      <c r="L16" s="187">
        <f>vysledky!H16</f>
        <v>0</v>
      </c>
      <c r="M16" s="188">
        <f>vysledky!I16</f>
        <v>15.2</v>
      </c>
      <c r="N16" s="187">
        <f>vysledky!J16</f>
        <v>6</v>
      </c>
      <c r="O16" s="187">
        <f>vysledky!K16</f>
        <v>10</v>
      </c>
      <c r="P16" s="187">
        <f>vysledky!L16</f>
        <v>2.4</v>
      </c>
      <c r="Q16" s="187">
        <f>vysledky!M16</f>
        <v>7.6</v>
      </c>
      <c r="R16" s="187">
        <f>vysledky!N16</f>
        <v>0</v>
      </c>
      <c r="S16" s="188">
        <f>vysledky!O16</f>
        <v>13.6</v>
      </c>
      <c r="T16" s="187">
        <f>vysledky!P16</f>
        <v>6</v>
      </c>
      <c r="U16" s="187">
        <f>vysledky!Q16</f>
        <v>10</v>
      </c>
      <c r="V16" s="187">
        <f>vysledky!R16</f>
        <v>3.73</v>
      </c>
      <c r="W16" s="187">
        <f>vysledky!S16</f>
        <v>6.27</v>
      </c>
      <c r="X16" s="187">
        <f>vysledky!T16</f>
        <v>0</v>
      </c>
      <c r="Y16" s="188">
        <f>vysledky!U16</f>
        <v>12.27</v>
      </c>
      <c r="Z16" s="187">
        <f>vysledky!V16</f>
        <v>6</v>
      </c>
      <c r="AA16" s="187">
        <f>vysledky!W16</f>
        <v>10</v>
      </c>
      <c r="AB16" s="187">
        <f>vysledky!X16</f>
        <v>2.63</v>
      </c>
      <c r="AC16" s="187">
        <f>vysledky!Y16</f>
        <v>7.37</v>
      </c>
      <c r="AD16" s="187">
        <f>vysledky!Z16</f>
        <v>0</v>
      </c>
      <c r="AE16" s="188">
        <f>vysledky!AA16</f>
        <v>13.370000000000001</v>
      </c>
    </row>
    <row r="17" spans="2:31" ht="11.25">
      <c r="B17" s="17">
        <v>8</v>
      </c>
      <c r="C17" s="92" t="str">
        <f>prezence!C17</f>
        <v>Tušlová  Natálie</v>
      </c>
      <c r="D17" s="17">
        <f>prezence!D17</f>
        <v>2007</v>
      </c>
      <c r="E17" s="92" t="str">
        <f>prezence!E17</f>
        <v>CB</v>
      </c>
      <c r="F17" s="92" t="str">
        <f>prezence!F17</f>
        <v>Bagová , Porkristlová</v>
      </c>
      <c r="G17" s="128">
        <f>vysledky!AB17</f>
        <v>55.589999999999996</v>
      </c>
      <c r="H17" s="187">
        <f>vysledky!D17</f>
        <v>6</v>
      </c>
      <c r="I17" s="187">
        <f>vysledky!E17</f>
        <v>10</v>
      </c>
      <c r="J17" s="187">
        <f>vysledky!F17</f>
        <v>0.85</v>
      </c>
      <c r="K17" s="187">
        <f>vysledky!G17</f>
        <v>9.15</v>
      </c>
      <c r="L17" s="187">
        <f>vysledky!H17</f>
        <v>0</v>
      </c>
      <c r="M17" s="188">
        <f>vysledky!I17</f>
        <v>15.15</v>
      </c>
      <c r="N17" s="187">
        <f>vysledky!J17</f>
        <v>6</v>
      </c>
      <c r="O17" s="187">
        <f>vysledky!K17</f>
        <v>10</v>
      </c>
      <c r="P17" s="187">
        <f>vysledky!L17</f>
        <v>1.9</v>
      </c>
      <c r="Q17" s="187">
        <f>vysledky!M17</f>
        <v>8.1</v>
      </c>
      <c r="R17" s="187">
        <f>vysledky!N17</f>
        <v>0</v>
      </c>
      <c r="S17" s="188">
        <f>vysledky!O17</f>
        <v>14.1</v>
      </c>
      <c r="T17" s="187">
        <f>vysledky!P17</f>
        <v>6</v>
      </c>
      <c r="U17" s="187">
        <f>vysledky!Q17</f>
        <v>10</v>
      </c>
      <c r="V17" s="187">
        <f>vysledky!R17</f>
        <v>3.2</v>
      </c>
      <c r="W17" s="187">
        <f>vysledky!S17</f>
        <v>6.8</v>
      </c>
      <c r="X17" s="187">
        <f>vysledky!T17</f>
        <v>0</v>
      </c>
      <c r="Y17" s="188">
        <f>vysledky!U17</f>
        <v>12.8</v>
      </c>
      <c r="Z17" s="187">
        <f>vysledky!V17</f>
        <v>6</v>
      </c>
      <c r="AA17" s="187">
        <f>vysledky!W17</f>
        <v>10</v>
      </c>
      <c r="AB17" s="187">
        <f>vysledky!X17</f>
        <v>2.46</v>
      </c>
      <c r="AC17" s="187">
        <f>vysledky!Y17</f>
        <v>7.54</v>
      </c>
      <c r="AD17" s="187">
        <f>vysledky!Z17</f>
        <v>0</v>
      </c>
      <c r="AE17" s="188">
        <f>vysledky!AA17</f>
        <v>13.54</v>
      </c>
    </row>
    <row r="18" spans="2:31" ht="11.25">
      <c r="B18" s="93">
        <v>9</v>
      </c>
      <c r="C18" s="92" t="str">
        <f>prezence!C18</f>
        <v>Candrová  Michaela</v>
      </c>
      <c r="D18" s="17">
        <f>prezence!D18</f>
        <v>2007</v>
      </c>
      <c r="E18" s="92" t="str">
        <f>prezence!E18</f>
        <v>CB</v>
      </c>
      <c r="F18" s="92" t="str">
        <f>prezence!F18</f>
        <v>Bagová , Porkristlová</v>
      </c>
      <c r="G18" s="128">
        <f>vysledky!AB18</f>
        <v>49.58</v>
      </c>
      <c r="H18" s="187">
        <f>vysledky!D18</f>
        <v>6</v>
      </c>
      <c r="I18" s="187">
        <f>vysledky!E18</f>
        <v>10</v>
      </c>
      <c r="J18" s="187">
        <f>vysledky!F18</f>
        <v>1.2</v>
      </c>
      <c r="K18" s="187">
        <f>vysledky!G18</f>
        <v>8.8</v>
      </c>
      <c r="L18" s="187">
        <f>vysledky!H18</f>
        <v>0</v>
      </c>
      <c r="M18" s="188">
        <f>vysledky!I18</f>
        <v>14.8</v>
      </c>
      <c r="N18" s="187">
        <f>vysledky!J18</f>
        <v>6</v>
      </c>
      <c r="O18" s="187">
        <f>vysledky!K18</f>
        <v>10</v>
      </c>
      <c r="P18" s="187">
        <f>vysledky!L18</f>
        <v>2.8</v>
      </c>
      <c r="Q18" s="187">
        <f>vysledky!M18</f>
        <v>7.2</v>
      </c>
      <c r="R18" s="187">
        <f>vysledky!N18</f>
        <v>0</v>
      </c>
      <c r="S18" s="188">
        <f>vysledky!O18</f>
        <v>13.2</v>
      </c>
      <c r="T18" s="187">
        <f>vysledky!P18</f>
        <v>6</v>
      </c>
      <c r="U18" s="187">
        <f>vysledky!Q18</f>
        <v>10</v>
      </c>
      <c r="V18" s="187">
        <f>vysledky!R18</f>
        <v>5.96</v>
      </c>
      <c r="W18" s="187">
        <f>vysledky!S18</f>
        <v>4.04</v>
      </c>
      <c r="X18" s="187">
        <f>vysledky!T18</f>
        <v>0</v>
      </c>
      <c r="Y18" s="188">
        <f>vysledky!U18</f>
        <v>10.04</v>
      </c>
      <c r="Z18" s="187">
        <f>vysledky!V18</f>
        <v>6</v>
      </c>
      <c r="AA18" s="187">
        <f>vysledky!W18</f>
        <v>10</v>
      </c>
      <c r="AB18" s="187">
        <f>vysledky!X18</f>
        <v>4.46</v>
      </c>
      <c r="AC18" s="187">
        <f>vysledky!Y18</f>
        <v>5.54</v>
      </c>
      <c r="AD18" s="187">
        <f>vysledky!Z18</f>
        <v>0</v>
      </c>
      <c r="AE18" s="188">
        <f>vysledky!AA18</f>
        <v>11.54</v>
      </c>
    </row>
    <row r="19" spans="2:31" ht="11.25">
      <c r="B19" s="93">
        <v>10</v>
      </c>
      <c r="C19" s="92" t="str">
        <f>prezence!C19</f>
        <v>Šrámková  Barbora</v>
      </c>
      <c r="D19" s="17">
        <f>prezence!D19</f>
        <v>2008</v>
      </c>
      <c r="E19" s="92" t="str">
        <f>prezence!E19</f>
        <v>CB</v>
      </c>
      <c r="F19" s="92" t="str">
        <f>prezence!F19</f>
        <v>Polívková , Vandělíková</v>
      </c>
      <c r="G19" s="128">
        <f>vysledky!AB19</f>
        <v>52.73</v>
      </c>
      <c r="H19" s="187">
        <f>vysledky!D19</f>
        <v>6</v>
      </c>
      <c r="I19" s="187">
        <f>vysledky!E19</f>
        <v>10</v>
      </c>
      <c r="J19" s="187">
        <f>vysledky!F19</f>
        <v>1.25</v>
      </c>
      <c r="K19" s="187">
        <f>vysledky!G19</f>
        <v>8.75</v>
      </c>
      <c r="L19" s="187">
        <f>vysledky!H19</f>
        <v>0</v>
      </c>
      <c r="M19" s="188">
        <f>vysledky!I19</f>
        <v>14.75</v>
      </c>
      <c r="N19" s="187">
        <f>vysledky!J19</f>
        <v>6</v>
      </c>
      <c r="O19" s="187">
        <f>vysledky!K19</f>
        <v>10</v>
      </c>
      <c r="P19" s="187">
        <f>vysledky!L19</f>
        <v>2.8</v>
      </c>
      <c r="Q19" s="187">
        <f>vysledky!M19</f>
        <v>7.2</v>
      </c>
      <c r="R19" s="187">
        <f>vysledky!N19</f>
        <v>0</v>
      </c>
      <c r="S19" s="188">
        <f>vysledky!O19</f>
        <v>13.2</v>
      </c>
      <c r="T19" s="187">
        <f>vysledky!P19</f>
        <v>6</v>
      </c>
      <c r="U19" s="187">
        <f>vysledky!Q19</f>
        <v>10</v>
      </c>
      <c r="V19" s="187">
        <f>vysledky!R19</f>
        <v>3.76</v>
      </c>
      <c r="W19" s="187">
        <f>vysledky!S19</f>
        <v>6.24</v>
      </c>
      <c r="X19" s="187">
        <f>vysledky!T19</f>
        <v>0</v>
      </c>
      <c r="Y19" s="188">
        <f>vysledky!U19</f>
        <v>12.24</v>
      </c>
      <c r="Z19" s="187">
        <f>vysledky!V19</f>
        <v>6</v>
      </c>
      <c r="AA19" s="187">
        <f>vysledky!W19</f>
        <v>10</v>
      </c>
      <c r="AB19" s="187">
        <f>vysledky!X19</f>
        <v>3.46</v>
      </c>
      <c r="AC19" s="187">
        <f>vysledky!Y19</f>
        <v>6.54</v>
      </c>
      <c r="AD19" s="187">
        <f>vysledky!Z19</f>
        <v>0</v>
      </c>
      <c r="AE19" s="188">
        <f>vysledky!AA19</f>
        <v>12.54</v>
      </c>
    </row>
    <row r="20" spans="2:31" ht="11.25">
      <c r="B20" s="17">
        <v>11</v>
      </c>
      <c r="C20" s="92" t="str">
        <f>prezence!C20</f>
        <v>Eisselltová  Ellen</v>
      </c>
      <c r="D20" s="17">
        <f>prezence!D20</f>
        <v>2008</v>
      </c>
      <c r="E20" s="92" t="str">
        <f>prezence!E20</f>
        <v>CB</v>
      </c>
      <c r="F20" s="92" t="str">
        <f>prezence!F20</f>
        <v>Polívková , Vandělíková</v>
      </c>
      <c r="G20" s="128">
        <f>vysledky!AB20</f>
        <v>50.96</v>
      </c>
      <c r="H20" s="187">
        <f>vysledky!D20</f>
        <v>6</v>
      </c>
      <c r="I20" s="187">
        <f>vysledky!E20</f>
        <v>10</v>
      </c>
      <c r="J20" s="187">
        <f>vysledky!F20</f>
        <v>1.05</v>
      </c>
      <c r="K20" s="187">
        <f>vysledky!G20</f>
        <v>8.95</v>
      </c>
      <c r="L20" s="187">
        <f>vysledky!H20</f>
        <v>0</v>
      </c>
      <c r="M20" s="188">
        <f>vysledky!I20</f>
        <v>14.95</v>
      </c>
      <c r="N20" s="187">
        <f>vysledky!J20</f>
        <v>6</v>
      </c>
      <c r="O20" s="187">
        <f>vysledky!K20</f>
        <v>10</v>
      </c>
      <c r="P20" s="187">
        <f>vysledky!L20</f>
        <v>1.8</v>
      </c>
      <c r="Q20" s="187">
        <f>vysledky!M20</f>
        <v>8.2</v>
      </c>
      <c r="R20" s="187">
        <f>vysledky!N20</f>
        <v>0</v>
      </c>
      <c r="S20" s="188">
        <f>vysledky!O20</f>
        <v>14.2</v>
      </c>
      <c r="T20" s="187">
        <f>vysledky!P20</f>
        <v>6</v>
      </c>
      <c r="U20" s="187">
        <f>vysledky!Q20</f>
        <v>10</v>
      </c>
      <c r="V20" s="187">
        <f>vysledky!R20</f>
        <v>5.76</v>
      </c>
      <c r="W20" s="187">
        <f>vysledky!S20</f>
        <v>4.24</v>
      </c>
      <c r="X20" s="187">
        <f>vysledky!T20</f>
        <v>0</v>
      </c>
      <c r="Y20" s="188">
        <f>vysledky!U20</f>
        <v>10.24</v>
      </c>
      <c r="Z20" s="187">
        <f>vysledky!V20</f>
        <v>5.4</v>
      </c>
      <c r="AA20" s="187">
        <f>vysledky!W20</f>
        <v>10</v>
      </c>
      <c r="AB20" s="187">
        <f>vysledky!X20</f>
        <v>3.83</v>
      </c>
      <c r="AC20" s="187">
        <f>vysledky!Y20</f>
        <v>6.17</v>
      </c>
      <c r="AD20" s="187">
        <f>vysledky!Z20</f>
        <v>0</v>
      </c>
      <c r="AE20" s="188">
        <f>vysledky!AA20</f>
        <v>11.57</v>
      </c>
    </row>
    <row r="21" spans="2:31" ht="11.25">
      <c r="B21" s="93">
        <v>12</v>
      </c>
      <c r="C21" s="92" t="str">
        <f>prezence!C21</f>
        <v>Hirshová  Marion</v>
      </c>
      <c r="D21" s="17">
        <f>prezence!D21</f>
        <v>2008</v>
      </c>
      <c r="E21" s="92" t="str">
        <f>prezence!E21</f>
        <v>CB</v>
      </c>
      <c r="F21" s="92" t="str">
        <f>prezence!F21</f>
        <v>Polívková , Vandělíková</v>
      </c>
      <c r="G21" s="128">
        <f>vysledky!AB21</f>
        <v>54.51</v>
      </c>
      <c r="H21" s="187">
        <f>vysledky!D21</f>
        <v>6</v>
      </c>
      <c r="I21" s="187">
        <f>vysledky!E21</f>
        <v>10</v>
      </c>
      <c r="J21" s="187">
        <f>vysledky!F21</f>
        <v>1.1</v>
      </c>
      <c r="K21" s="187">
        <f>vysledky!G21</f>
        <v>8.9</v>
      </c>
      <c r="L21" s="187">
        <f>vysledky!H21</f>
        <v>0</v>
      </c>
      <c r="M21" s="188">
        <f>vysledky!I21</f>
        <v>14.9</v>
      </c>
      <c r="N21" s="187">
        <f>vysledky!J21</f>
        <v>6</v>
      </c>
      <c r="O21" s="187">
        <f>vysledky!K21</f>
        <v>10</v>
      </c>
      <c r="P21" s="187">
        <f>vysledky!L21</f>
        <v>2</v>
      </c>
      <c r="Q21" s="187">
        <f>vysledky!M21</f>
        <v>8</v>
      </c>
      <c r="R21" s="187">
        <f>vysledky!N21</f>
        <v>0</v>
      </c>
      <c r="S21" s="188">
        <f>vysledky!O21</f>
        <v>14</v>
      </c>
      <c r="T21" s="187">
        <f>vysledky!P21</f>
        <v>6</v>
      </c>
      <c r="U21" s="187">
        <f>vysledky!Q21</f>
        <v>10</v>
      </c>
      <c r="V21" s="187">
        <f>vysledky!R21</f>
        <v>2.93</v>
      </c>
      <c r="W21" s="187">
        <f>vysledky!S21</f>
        <v>7.07</v>
      </c>
      <c r="X21" s="187">
        <f>vysledky!T21</f>
        <v>0</v>
      </c>
      <c r="Y21" s="188">
        <f>vysledky!U21</f>
        <v>13.07</v>
      </c>
      <c r="Z21" s="187">
        <f>vysledky!V21</f>
        <v>6</v>
      </c>
      <c r="AA21" s="187">
        <f>vysledky!W21</f>
        <v>10</v>
      </c>
      <c r="AB21" s="187">
        <f>vysledky!X21</f>
        <v>3.46</v>
      </c>
      <c r="AC21" s="187">
        <f>vysledky!Y21</f>
        <v>6.54</v>
      </c>
      <c r="AD21" s="187">
        <f>vysledky!Z21</f>
        <v>0</v>
      </c>
      <c r="AE21" s="188">
        <f>vysledky!AA21</f>
        <v>12.54</v>
      </c>
    </row>
    <row r="22" spans="2:31" ht="11.25">
      <c r="B22" s="93">
        <v>13</v>
      </c>
      <c r="C22" s="92" t="str">
        <f>prezence!C22</f>
        <v>Dvořáková Kateřina</v>
      </c>
      <c r="D22" s="17">
        <f>prezence!D22</f>
        <v>2007</v>
      </c>
      <c r="E22" s="92" t="str">
        <f>prezence!E22</f>
        <v>CB</v>
      </c>
      <c r="F22" s="92" t="str">
        <f>prezence!F22</f>
        <v>Povišerová Nečasová Kubešová</v>
      </c>
      <c r="G22" s="128">
        <f>vysledky!AB22</f>
        <v>56.629999999999995</v>
      </c>
      <c r="H22" s="187">
        <f>vysledky!D22</f>
        <v>6</v>
      </c>
      <c r="I22" s="187">
        <f>vysledky!E22</f>
        <v>10</v>
      </c>
      <c r="J22" s="187">
        <f>vysledky!F22</f>
        <v>0.95</v>
      </c>
      <c r="K22" s="187">
        <f>vysledky!G22</f>
        <v>9.05</v>
      </c>
      <c r="L22" s="187">
        <f>vysledky!H22</f>
        <v>0</v>
      </c>
      <c r="M22" s="188">
        <f>vysledky!I22</f>
        <v>15.05</v>
      </c>
      <c r="N22" s="187">
        <f>vysledky!J22</f>
        <v>6</v>
      </c>
      <c r="O22" s="187">
        <f>vysledky!K22</f>
        <v>10</v>
      </c>
      <c r="P22" s="187">
        <f>vysledky!L22</f>
        <v>1.66</v>
      </c>
      <c r="Q22" s="187">
        <f>vysledky!M22</f>
        <v>8.34</v>
      </c>
      <c r="R22" s="187">
        <f>vysledky!N22</f>
        <v>0</v>
      </c>
      <c r="S22" s="188">
        <f>vysledky!O22</f>
        <v>14.34</v>
      </c>
      <c r="T22" s="187">
        <f>vysledky!P22</f>
        <v>6</v>
      </c>
      <c r="U22" s="187">
        <f>vysledky!Q22</f>
        <v>10</v>
      </c>
      <c r="V22" s="187">
        <f>vysledky!R22</f>
        <v>2.73</v>
      </c>
      <c r="W22" s="187">
        <f>vysledky!S22</f>
        <v>7.27</v>
      </c>
      <c r="X22" s="187">
        <f>vysledky!T22</f>
        <v>0</v>
      </c>
      <c r="Y22" s="188">
        <f>vysledky!U22</f>
        <v>13.27</v>
      </c>
      <c r="Z22" s="187">
        <f>vysledky!V22</f>
        <v>6</v>
      </c>
      <c r="AA22" s="187">
        <f>vysledky!W22</f>
        <v>10</v>
      </c>
      <c r="AB22" s="187">
        <f>vysledky!X22</f>
        <v>2.03</v>
      </c>
      <c r="AC22" s="187">
        <f>vysledky!Y22</f>
        <v>7.970000000000001</v>
      </c>
      <c r="AD22" s="187">
        <f>vysledky!Z22</f>
        <v>0</v>
      </c>
      <c r="AE22" s="188">
        <f>vysledky!AA22</f>
        <v>13.97</v>
      </c>
    </row>
    <row r="23" spans="2:31" ht="11.25">
      <c r="B23" s="17">
        <v>14</v>
      </c>
      <c r="C23" s="92" t="str">
        <f>prezence!C23</f>
        <v>Švehlová  Rozárie</v>
      </c>
      <c r="D23" s="17">
        <f>prezence!D23</f>
        <v>2008</v>
      </c>
      <c r="E23" s="92" t="str">
        <f>prezence!E23</f>
        <v>CB</v>
      </c>
      <c r="F23" s="92" t="str">
        <f>prezence!F23</f>
        <v>Povišerová Nečasová Kubešová</v>
      </c>
      <c r="G23" s="128">
        <f>vysledky!AB23</f>
        <v>57.18</v>
      </c>
      <c r="H23" s="187">
        <f>vysledky!D23</f>
        <v>6</v>
      </c>
      <c r="I23" s="187">
        <f>vysledky!E23</f>
        <v>10</v>
      </c>
      <c r="J23" s="187">
        <f>vysledky!F23</f>
        <v>0.7</v>
      </c>
      <c r="K23" s="187">
        <f>vysledky!G23</f>
        <v>9.3</v>
      </c>
      <c r="L23" s="187">
        <f>vysledky!H23</f>
        <v>0</v>
      </c>
      <c r="M23" s="188">
        <f>vysledky!I23</f>
        <v>15.3</v>
      </c>
      <c r="N23" s="187">
        <f>vysledky!J23</f>
        <v>6</v>
      </c>
      <c r="O23" s="187">
        <f>vysledky!K23</f>
        <v>10</v>
      </c>
      <c r="P23" s="187">
        <f>vysledky!L23</f>
        <v>1.36</v>
      </c>
      <c r="Q23" s="187">
        <f>vysledky!M23</f>
        <v>8.64</v>
      </c>
      <c r="R23" s="187">
        <f>vysledky!N23</f>
        <v>0</v>
      </c>
      <c r="S23" s="188">
        <f>vysledky!O23</f>
        <v>14.64</v>
      </c>
      <c r="T23" s="187">
        <f>vysledky!P23</f>
        <v>6</v>
      </c>
      <c r="U23" s="187">
        <f>vysledky!Q23</f>
        <v>10</v>
      </c>
      <c r="V23" s="187">
        <f>vysledky!R23</f>
        <v>2.4</v>
      </c>
      <c r="W23" s="187">
        <f>vysledky!S23</f>
        <v>7.6</v>
      </c>
      <c r="X23" s="187">
        <f>vysledky!T23</f>
        <v>0</v>
      </c>
      <c r="Y23" s="188">
        <f>vysledky!U23</f>
        <v>13.6</v>
      </c>
      <c r="Z23" s="187">
        <f>vysledky!V23</f>
        <v>6</v>
      </c>
      <c r="AA23" s="187">
        <f>vysledky!W23</f>
        <v>10</v>
      </c>
      <c r="AB23" s="187">
        <f>vysledky!X23</f>
        <v>2.36</v>
      </c>
      <c r="AC23" s="187">
        <f>vysledky!Y23</f>
        <v>7.640000000000001</v>
      </c>
      <c r="AD23" s="187">
        <f>vysledky!Z23</f>
        <v>0</v>
      </c>
      <c r="AE23" s="188">
        <f>vysledky!AA23</f>
        <v>13.64</v>
      </c>
    </row>
    <row r="24" spans="2:31" ht="11.25">
      <c r="B24" s="93">
        <v>15</v>
      </c>
      <c r="C24" s="92" t="str">
        <f>prezence!C24</f>
        <v>Kollerová   Marika</v>
      </c>
      <c r="D24" s="17">
        <f>prezence!D24</f>
        <v>2008</v>
      </c>
      <c r="E24" s="92" t="str">
        <f>prezence!E24</f>
        <v>CB</v>
      </c>
      <c r="F24" s="92" t="str">
        <f>prezence!F24</f>
        <v>Povišerová Nečasová Kubešová</v>
      </c>
      <c r="G24" s="128">
        <f>vysledky!AB24</f>
        <v>57.55</v>
      </c>
      <c r="H24" s="187">
        <f>vysledky!D24</f>
        <v>6</v>
      </c>
      <c r="I24" s="187">
        <f>vysledky!E24</f>
        <v>10</v>
      </c>
      <c r="J24" s="187">
        <f>vysledky!F24</f>
        <v>0.8</v>
      </c>
      <c r="K24" s="187">
        <f>vysledky!G24</f>
        <v>9.2</v>
      </c>
      <c r="L24" s="187">
        <f>vysledky!H24</f>
        <v>0</v>
      </c>
      <c r="M24" s="188">
        <f>vysledky!I24</f>
        <v>15.2</v>
      </c>
      <c r="N24" s="187">
        <f>vysledky!J24</f>
        <v>6</v>
      </c>
      <c r="O24" s="187">
        <f>vysledky!K24</f>
        <v>10</v>
      </c>
      <c r="P24" s="187">
        <f>vysledky!L24</f>
        <v>2.13</v>
      </c>
      <c r="Q24" s="187">
        <f>vysledky!M24</f>
        <v>7.87</v>
      </c>
      <c r="R24" s="187">
        <f>vysledky!N24</f>
        <v>0</v>
      </c>
      <c r="S24" s="188">
        <f>vysledky!O24</f>
        <v>13.870000000000001</v>
      </c>
      <c r="T24" s="187">
        <f>vysledky!P24</f>
        <v>6</v>
      </c>
      <c r="U24" s="187">
        <f>vysledky!Q24</f>
        <v>10</v>
      </c>
      <c r="V24" s="187">
        <f>vysledky!R24</f>
        <v>1.66</v>
      </c>
      <c r="W24" s="187">
        <f>vysledky!S24</f>
        <v>8.34</v>
      </c>
      <c r="X24" s="187">
        <f>vysledky!T24</f>
        <v>0</v>
      </c>
      <c r="Y24" s="188">
        <f>vysledky!U24</f>
        <v>14.34</v>
      </c>
      <c r="Z24" s="187">
        <f>vysledky!V24</f>
        <v>6</v>
      </c>
      <c r="AA24" s="187">
        <f>vysledky!W24</f>
        <v>10</v>
      </c>
      <c r="AB24" s="187">
        <f>vysledky!X24</f>
        <v>1.86</v>
      </c>
      <c r="AC24" s="187">
        <f>vysledky!Y24</f>
        <v>8.14</v>
      </c>
      <c r="AD24" s="187">
        <f>vysledky!Z24</f>
        <v>0</v>
      </c>
      <c r="AE24" s="188">
        <f>vysledky!AA24</f>
        <v>14.14</v>
      </c>
    </row>
    <row r="25" spans="2:31" ht="11.25">
      <c r="B25" s="93">
        <v>16</v>
      </c>
      <c r="C25" s="92" t="str">
        <f>prezence!C25</f>
        <v>Lejtnerová  Eliška</v>
      </c>
      <c r="D25" s="17">
        <f>prezence!D25</f>
        <v>2007</v>
      </c>
      <c r="E25" s="92" t="str">
        <f>prezence!E25</f>
        <v>NV</v>
      </c>
      <c r="F25" s="92" t="str">
        <f>prezence!F25</f>
        <v>Dytrichová , Fuxová</v>
      </c>
      <c r="G25" s="128">
        <f>vysledky!AB25</f>
        <v>53</v>
      </c>
      <c r="H25" s="187">
        <f>vysledky!D25</f>
        <v>6</v>
      </c>
      <c r="I25" s="187">
        <f>vysledky!E25</f>
        <v>10</v>
      </c>
      <c r="J25" s="187">
        <f>vysledky!F25</f>
        <v>1.15</v>
      </c>
      <c r="K25" s="187">
        <f>vysledky!G25</f>
        <v>8.85</v>
      </c>
      <c r="L25" s="187">
        <f>vysledky!H25</f>
        <v>0</v>
      </c>
      <c r="M25" s="188">
        <f>vysledky!I25</f>
        <v>14.85</v>
      </c>
      <c r="N25" s="187">
        <f>vysledky!J25</f>
        <v>6</v>
      </c>
      <c r="O25" s="187">
        <f>vysledky!K25</f>
        <v>10</v>
      </c>
      <c r="P25" s="187">
        <f>vysledky!L25</f>
        <v>2.03</v>
      </c>
      <c r="Q25" s="187">
        <f>vysledky!M25</f>
        <v>7.970000000000001</v>
      </c>
      <c r="R25" s="187">
        <f>vysledky!N25</f>
        <v>0</v>
      </c>
      <c r="S25" s="188">
        <f>vysledky!O25</f>
        <v>13.97</v>
      </c>
      <c r="T25" s="187">
        <f>vysledky!P25</f>
        <v>5.3</v>
      </c>
      <c r="U25" s="187">
        <f>vysledky!Q25</f>
        <v>10</v>
      </c>
      <c r="V25" s="187">
        <f>vysledky!R25</f>
        <v>3.46</v>
      </c>
      <c r="W25" s="187">
        <f>vysledky!S25</f>
        <v>6.54</v>
      </c>
      <c r="X25" s="187">
        <f>vysledky!T25</f>
        <v>0</v>
      </c>
      <c r="Y25" s="188">
        <f>vysledky!U25</f>
        <v>11.84</v>
      </c>
      <c r="Z25" s="187">
        <f>vysledky!V25</f>
        <v>6</v>
      </c>
      <c r="AA25" s="187">
        <f>vysledky!W25</f>
        <v>10</v>
      </c>
      <c r="AB25" s="187">
        <f>vysledky!X25</f>
        <v>3.66</v>
      </c>
      <c r="AC25" s="187">
        <f>vysledky!Y25</f>
        <v>6.34</v>
      </c>
      <c r="AD25" s="187">
        <f>vysledky!Z25</f>
        <v>0</v>
      </c>
      <c r="AE25" s="188">
        <f>vysledky!AA25</f>
        <v>12.34</v>
      </c>
    </row>
    <row r="26" spans="2:31" ht="11.25">
      <c r="B26" s="17">
        <v>17</v>
      </c>
      <c r="C26" s="92" t="str">
        <f>prezence!C26</f>
        <v>Loskotová  Karolina</v>
      </c>
      <c r="D26" s="17">
        <f>prezence!D26</f>
        <v>2007</v>
      </c>
      <c r="E26" s="92" t="str">
        <f>prezence!E26</f>
        <v>NV</v>
      </c>
      <c r="F26" s="92" t="str">
        <f>prezence!F26</f>
        <v>Dytrichová , Fuxová</v>
      </c>
      <c r="G26" s="128">
        <f>vysledky!AB26</f>
        <v>53.379999999999995</v>
      </c>
      <c r="H26" s="187">
        <f>vysledky!D26</f>
        <v>6</v>
      </c>
      <c r="I26" s="187">
        <f>vysledky!E26</f>
        <v>10</v>
      </c>
      <c r="J26" s="187">
        <f>vysledky!F26</f>
        <v>1.1</v>
      </c>
      <c r="K26" s="187">
        <f>vysledky!G26</f>
        <v>8.9</v>
      </c>
      <c r="L26" s="187">
        <f>vysledky!H26</f>
        <v>0</v>
      </c>
      <c r="M26" s="188">
        <f>vysledky!I26</f>
        <v>14.9</v>
      </c>
      <c r="N26" s="187">
        <f>vysledky!J26</f>
        <v>6</v>
      </c>
      <c r="O26" s="187">
        <f>vysledky!K26</f>
        <v>10</v>
      </c>
      <c r="P26" s="187">
        <f>vysledky!L26</f>
        <v>2.76</v>
      </c>
      <c r="Q26" s="187">
        <f>vysledky!M26</f>
        <v>7.24</v>
      </c>
      <c r="R26" s="187">
        <f>vysledky!N26</f>
        <v>0</v>
      </c>
      <c r="S26" s="188">
        <f>vysledky!O26</f>
        <v>13.24</v>
      </c>
      <c r="T26" s="187">
        <f>vysledky!P26</f>
        <v>6</v>
      </c>
      <c r="U26" s="187">
        <f>vysledky!Q26</f>
        <v>10</v>
      </c>
      <c r="V26" s="187">
        <f>vysledky!R26</f>
        <v>3.56</v>
      </c>
      <c r="W26" s="187">
        <f>vysledky!S26</f>
        <v>6.4399999999999995</v>
      </c>
      <c r="X26" s="187">
        <f>vysledky!T26</f>
        <v>0</v>
      </c>
      <c r="Y26" s="188">
        <f>vysledky!U26</f>
        <v>12.44</v>
      </c>
      <c r="Z26" s="187">
        <f>vysledky!V26</f>
        <v>6</v>
      </c>
      <c r="AA26" s="187">
        <f>vysledky!W26</f>
        <v>10</v>
      </c>
      <c r="AB26" s="187">
        <f>vysledky!X26</f>
        <v>3.2</v>
      </c>
      <c r="AC26" s="187">
        <f>vysledky!Y26</f>
        <v>6.8</v>
      </c>
      <c r="AD26" s="187">
        <f>vysledky!Z26</f>
        <v>0</v>
      </c>
      <c r="AE26" s="188">
        <f>vysledky!AA26</f>
        <v>12.8</v>
      </c>
    </row>
    <row r="27" spans="2:31" ht="11.25">
      <c r="B27" s="93">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93">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93">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93">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93">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93">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93">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93">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93">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93">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93">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93">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93">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93">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93">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93">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93">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93">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93">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93">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93">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93">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formatCells="0" formatColumns="0" formatRows="0" insertHyperlinks="0" sort="0"/>
  <mergeCells count="6">
    <mergeCell ref="Z7:AE7"/>
    <mergeCell ref="B1:W1"/>
    <mergeCell ref="B2:G2"/>
    <mergeCell ref="H7:M7"/>
    <mergeCell ref="N7:S7"/>
    <mergeCell ref="T7:Y7"/>
  </mergeCells>
  <printOptions/>
  <pageMargins left="0.1968503937007874" right="0.1968503937007874" top="0.984251968503937" bottom="0.984251968503937" header="0.5118110236220472" footer="0.5118110236220472"/>
  <pageSetup orientation="landscape" paperSize="9" r:id="rId1"/>
  <ignoredErrors>
    <ignoredError sqref="H10:AE10 H11 G28:G49 Y12:Y49 X19 G50:G58 H12:W49 H50:Y58 X12:X18 X20:X49 I11:Y11 Z11:AE59 I59:Y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dc:creator>
  <cp:keywords/>
  <dc:description/>
  <cp:lastModifiedBy>Administrator</cp:lastModifiedBy>
  <cp:lastPrinted>2014-10-18T08:14:24Z</cp:lastPrinted>
  <dcterms:created xsi:type="dcterms:W3CDTF">2004-06-16T20:12:45Z</dcterms:created>
  <dcterms:modified xsi:type="dcterms:W3CDTF">2014-10-18T08:15:04Z</dcterms:modified>
  <cp:category/>
  <cp:version/>
  <cp:contentType/>
  <cp:contentStatus/>
</cp:coreProperties>
</file>